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BC7880FD-A514-4760-B8F1-52739A221B58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'%'!$A$1:$N$53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<sst xmlns="http://schemas.openxmlformats.org/spreadsheetml/2006/main" count="622" uniqueCount="151">
  <si>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</si>
  <si>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</si>
  <si>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</si>
  <si>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</si>
  <si>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</si>
  <si>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</si>
  <si>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</si>
  <si>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</si>
  <si>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</si>
  <si>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</si>
  <si>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</si>
  <si>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</si>
  <si>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</si>
  <si>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</si>
  <si>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</si>
  <si>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</si>
  <si>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</si>
  <si>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</si>
  <si>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</si>
  <si>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</si>
  <si>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</si>
  <si>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</si>
  <si>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</si>
  <si>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</si>
  <si>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</si>
  <si>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</si>
  <si>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</si>
  <si>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</si>
  <si>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</si>
  <si>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</si>
  <si>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</si>
  <si>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</si>
  <si>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</si>
  <si>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</si>
  <si>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</si>
  <si>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</si>
  <si>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</si>
  <si>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</si>
  <si>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</si>
  <si>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</si>
  <si>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</si>
  <si>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</si>
  <si>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</si>
  <si>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</si>
  <si>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</si>
  <si>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</si>
  <si>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</si>
  <si>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</si>
  <si>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</si>
  <si>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</si>
  <si>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</si>
  <si>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</si>
  <si>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</si>
  <si>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</si>
  <si>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</si>
  <si>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</si>
  <si>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</si>
  <si>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</si>
  <si>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</si>
  <si>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</si>
  <si>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</si>
  <si>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</si>
  <si>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</si>
  <si>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</si>
  <si>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</si>
  <si>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</si>
  <si>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</si>
  <si>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</si>
  <si>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</si>
  <si>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</si>
  <si>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</si>
  <si>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</si>
  <si>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</si>
  <si>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</si>
  <si>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</si>
  <si>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</si>
  <si>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</si>
  <si>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</si>
  <si>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</si>
  <si>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</si>
  <si>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</si>
  <si>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</si>
  <si>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</si>
  <si>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</si>
  <si>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</si>
  <si>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</si>
  <si>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</si>
  <si>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</si>
  <si>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</si>
  <si>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</si>
  <si>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</si>
  <si>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</si>
  <si>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</si>
  <si>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</si>
  <si>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</si>
  <si>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</si>
  <si>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</si>
  <si>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</si>
  <si>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</si>
  <si>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</si>
  <si>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</si>
  <si>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</si>
  <si>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</si>
  <si>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</si>
  <si>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</si>
  <si>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</si>
  <si>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</si>
  <si>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</si>
  <si>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</si>
  <si>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</si>
  <si>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</si>
  <si>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</si>
  <si>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</si>
  <si>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</si>
  <si>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</si>
  <si>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</si>
  <si>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</si>
  <si>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</si>
  <si>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</si>
  <si>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</si>
  <si>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</si>
  <si>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</si>
  <si>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</si>
  <si>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</si>
  <si>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</si>
  <si>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</si>
  <si>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</si>
  <si>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</si>
  <si>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</si>
  <si>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</si>
  <si>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</si>
  <si>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</si>
  <si>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</si>
  <si>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</si>
  <si>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</si>
  <si>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</si>
  <si>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</si>
  <si>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</si>
  <si>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TOTALGAZ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</si>
  <si>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</si>
  <si>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</si>
  <si>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</si>
  <si>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</si>
  <si>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</si>
  <si>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</si>
  <si>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</si>
  <si>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</si>
  <si>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</si>
  <si>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Enero 2008 _ Junio 2025</t>
  </si>
  <si>
    <t>E N E R O   2 0 0 8   a   J U N I O  2 0 2 5</t>
  </si>
  <si>
    <t>Enero-Junio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</si>
</sst>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16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3" fontId="7" fillId="0" borderId="14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distributed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3" fontId="25" fillId="3" borderId="37" xfId="0" applyNumberFormat="1" applyFont="1" applyFill="1" applyBorder="1" applyAlignment="1">
      <alignment horizontal="center" vertical="center"/>
    </xf>
    <xf numFmtId="0" fontId="23" fillId="0" borderId="52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0" fillId="0" borderId="0" xfId="0" applyNumberFormat="1" applyFont="1" applyAlignment="1">
      <alignment horizontal="center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164" fontId="26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14" fontId="33" fillId="0" borderId="0" xfId="0" applyNumberFormat="1" applyFont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7" fillId="0" borderId="70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10" fontId="19" fillId="3" borderId="0" xfId="1" applyNumberFormat="1" applyFont="1" applyFill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opLeftCell="B17" workbookViewId="0">
      <selection activeCell="I27" sqref="I27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66" t="s">
        <v>35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1" ht="30.2" customHeight="1" x14ac:dyDescent="0.25">
      <c r="A3" s="10"/>
      <c r="B3" s="163" t="s">
        <v>130</v>
      </c>
      <c r="C3" s="164"/>
      <c r="D3" s="172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73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9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9">
        <v>3530</v>
      </c>
      <c r="K6" s="5"/>
    </row>
    <row r="7" spans="1:11" ht="24.95" customHeight="1" x14ac:dyDescent="0.2">
      <c r="A7" s="171" t="s">
        <v>4</v>
      </c>
      <c r="B7" s="174">
        <f>157386+4976</f>
        <v>162362</v>
      </c>
      <c r="C7" s="161">
        <f>48335+2200</f>
        <v>50535</v>
      </c>
      <c r="D7" s="162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62">
        <f>+G7+G8+G9+I7+I8+I9</f>
        <v>212897</v>
      </c>
      <c r="K7" s="5"/>
    </row>
    <row r="8" spans="1:11" ht="24.95" customHeight="1" x14ac:dyDescent="0.2">
      <c r="A8" s="171"/>
      <c r="B8" s="174"/>
      <c r="C8" s="161"/>
      <c r="D8" s="162"/>
      <c r="E8" s="10"/>
      <c r="F8" s="17" t="s">
        <v>49</v>
      </c>
      <c r="G8" s="18">
        <v>5094</v>
      </c>
      <c r="H8" s="19" t="s">
        <v>50</v>
      </c>
      <c r="I8" s="18">
        <v>1399</v>
      </c>
      <c r="J8" s="162"/>
      <c r="K8" s="5">
        <f>+J7-D7</f>
        <v>0</v>
      </c>
    </row>
    <row r="9" spans="1:11" ht="24.95" customHeight="1" x14ac:dyDescent="0.2">
      <c r="A9" s="171"/>
      <c r="B9" s="174"/>
      <c r="C9" s="161"/>
      <c r="D9" s="162"/>
      <c r="E9" s="10"/>
      <c r="F9" s="17" t="s">
        <v>75</v>
      </c>
      <c r="G9" s="18">
        <v>4176</v>
      </c>
      <c r="H9" s="19" t="s">
        <v>76</v>
      </c>
      <c r="I9" s="18">
        <v>3000</v>
      </c>
      <c r="J9" s="162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9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9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9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9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9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9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9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9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9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9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9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9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9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9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9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9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9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9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9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9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9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9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9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9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9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9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9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9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9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9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9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9">
        <v>3200</v>
      </c>
      <c r="K25" s="5">
        <f t="shared" si="1"/>
        <v>0</v>
      </c>
    </row>
    <row r="26" spans="1:11" ht="24.95" customHeight="1" x14ac:dyDescent="0.2">
      <c r="A26" s="171" t="s">
        <v>21</v>
      </c>
      <c r="B26" s="169">
        <f>44507+800+7399</f>
        <v>52706</v>
      </c>
      <c r="C26" s="170">
        <f>10399+800</f>
        <v>11199</v>
      </c>
      <c r="D26" s="162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68">
        <f>G28+G29+G26+I26+G27+I28+I29</f>
        <v>63905</v>
      </c>
      <c r="K26" s="5">
        <f t="shared" si="1"/>
        <v>0</v>
      </c>
    </row>
    <row r="27" spans="1:11" ht="24.95" customHeight="1" x14ac:dyDescent="0.2">
      <c r="A27" s="171"/>
      <c r="B27" s="169"/>
      <c r="C27" s="170"/>
      <c r="D27" s="162"/>
      <c r="E27" s="10"/>
      <c r="F27" s="17" t="s">
        <v>53</v>
      </c>
      <c r="G27" s="18">
        <v>800</v>
      </c>
      <c r="H27" s="19" t="s">
        <v>54</v>
      </c>
      <c r="I27" s="18"/>
      <c r="J27" s="168"/>
      <c r="K27" s="5"/>
    </row>
    <row r="28" spans="1:11" ht="24.95" customHeight="1" x14ac:dyDescent="0.2">
      <c r="A28" s="171"/>
      <c r="B28" s="169"/>
      <c r="C28" s="170"/>
      <c r="D28" s="162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68"/>
      <c r="K28" s="5"/>
    </row>
    <row r="29" spans="1:11" ht="24.95" customHeight="1" x14ac:dyDescent="0.2">
      <c r="A29" s="171"/>
      <c r="B29" s="169"/>
      <c r="C29" s="170"/>
      <c r="D29" s="162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68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9">
        <f t="shared" si="0"/>
        <v>2392</v>
      </c>
      <c r="E30" s="10"/>
      <c r="F30" s="17"/>
      <c r="G30" s="18"/>
      <c r="H30" s="19" t="s">
        <v>96</v>
      </c>
      <c r="I30" s="18">
        <v>2392</v>
      </c>
      <c r="J30" s="9">
        <v>2392</v>
      </c>
      <c r="K30" s="5">
        <f>+J30-D30</f>
        <v>0</v>
      </c>
    </row>
    <row r="31" spans="1:11" ht="24.95" customHeight="1" x14ac:dyDescent="0.2">
      <c r="A31" s="171" t="s">
        <v>23</v>
      </c>
      <c r="B31" s="169">
        <v>6137</v>
      </c>
      <c r="C31" s="170">
        <v>2838</v>
      </c>
      <c r="D31" s="162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68">
        <f>+I31+I32+G31+G32</f>
        <v>8975</v>
      </c>
      <c r="K31" s="5">
        <f>+J31-D31</f>
        <v>0</v>
      </c>
    </row>
    <row r="32" spans="1:11" ht="24.95" customHeight="1" x14ac:dyDescent="0.2">
      <c r="A32" s="171"/>
      <c r="B32" s="169"/>
      <c r="C32" s="170"/>
      <c r="D32" s="162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68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9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9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9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9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9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9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9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9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9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9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9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9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9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9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9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9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9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9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9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9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9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9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9">
        <f>-G49</f>
        <v>-20100</v>
      </c>
      <c r="K49" s="5"/>
    </row>
    <row r="50" spans="1:11" ht="35.450000000000003" customHeight="1" x14ac:dyDescent="0.2">
      <c r="A50" s="167" t="s">
        <v>41</v>
      </c>
      <c r="B50" s="167"/>
      <c r="C50" s="167"/>
      <c r="D50" s="31">
        <f>SUM(D47:D49)</f>
        <v>0</v>
      </c>
      <c r="E50" s="10"/>
      <c r="F50" s="165" t="s">
        <v>122</v>
      </c>
      <c r="G50" s="165"/>
      <c r="H50" s="165"/>
      <c r="I50" s="165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J7:J9"/>
    <mergeCell ref="D3:D4"/>
    <mergeCell ref="A7:A9"/>
    <mergeCell ref="B7:B9"/>
    <mergeCell ref="C7:C9"/>
    <mergeCell ref="D7:D9"/>
    <mergeCell ref="B3:C3"/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U63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X49" sqref="DX49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101" width="11.42578125" style="1" hidden="1" customWidth="1"/>
    <col min="102" max="102" width="11.42578125" style="1" customWidth="1"/>
    <col min="103" max="103" width="12.7109375" style="1" customWidth="1"/>
    <col min="104" max="104" width="11.42578125" style="1" customWidth="1"/>
    <col min="105" max="122" width="11.42578125" style="1" hidden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7" width="9" style="1" customWidth="1"/>
    <col min="128" max="16384" width="9" style="1"/>
  </cols>
  <sheetData>
    <row r="1" spans="1:125" ht="45" customHeight="1" x14ac:dyDescent="0.2">
      <c r="A1" s="175" t="s">
        <v>143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</row>
    <row r="2" spans="1:125" ht="4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</row>
    <row r="3" spans="1:125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25" ht="45" customHeight="1" x14ac:dyDescent="0.2">
      <c r="A4" s="93"/>
      <c r="B4" s="93"/>
      <c r="C4" s="93"/>
      <c r="D4" s="93"/>
      <c r="E4" s="93"/>
      <c r="F4" s="93"/>
      <c r="G4" s="186" t="s">
        <v>148</v>
      </c>
      <c r="H4" s="186"/>
      <c r="I4" s="186"/>
      <c r="J4" s="186"/>
      <c r="K4" s="186"/>
      <c r="L4" s="186"/>
      <c r="M4" s="186"/>
      <c r="N4" s="1"/>
    </row>
    <row r="5" spans="1:125" ht="30.2" customHeight="1" x14ac:dyDescent="0.25">
      <c r="A5" s="104"/>
      <c r="B5" s="112" t="s">
        <v>34</v>
      </c>
      <c r="C5" s="112" t="s">
        <v>36</v>
      </c>
      <c r="D5" s="182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84">
        <v>44927</v>
      </c>
      <c r="P5" s="184"/>
      <c r="Q5" s="184"/>
      <c r="R5" s="184">
        <v>44958</v>
      </c>
      <c r="S5" s="184"/>
      <c r="T5" s="184"/>
      <c r="U5" s="184">
        <v>44986</v>
      </c>
      <c r="V5" s="184"/>
      <c r="W5" s="184"/>
      <c r="X5" s="184">
        <v>45017</v>
      </c>
      <c r="Y5" s="184"/>
      <c r="Z5" s="184"/>
      <c r="AA5" s="184">
        <v>45047</v>
      </c>
      <c r="AB5" s="184"/>
      <c r="AC5" s="184"/>
      <c r="AD5" s="184">
        <v>45078</v>
      </c>
      <c r="AE5" s="184"/>
      <c r="AF5" s="184"/>
      <c r="AG5" s="184">
        <v>45108</v>
      </c>
      <c r="AH5" s="184"/>
      <c r="AI5" s="184"/>
      <c r="AJ5" s="184">
        <v>45139</v>
      </c>
      <c r="AK5" s="184"/>
      <c r="AL5" s="184"/>
      <c r="AM5" s="184">
        <v>45170</v>
      </c>
      <c r="AN5" s="184"/>
      <c r="AO5" s="184"/>
      <c r="AP5" s="184">
        <v>45200</v>
      </c>
      <c r="AQ5" s="184"/>
      <c r="AR5" s="184"/>
      <c r="AS5" s="184">
        <v>45231</v>
      </c>
      <c r="AT5" s="184"/>
      <c r="AU5" s="184"/>
      <c r="AV5" s="184">
        <v>45261</v>
      </c>
      <c r="AW5" s="184"/>
      <c r="AX5" s="184"/>
      <c r="AY5" s="184">
        <v>45292</v>
      </c>
      <c r="AZ5" s="184"/>
      <c r="BA5" s="184"/>
      <c r="BB5" s="184">
        <v>45323</v>
      </c>
      <c r="BC5" s="184"/>
      <c r="BD5" s="184"/>
      <c r="BE5" s="184">
        <v>45352</v>
      </c>
      <c r="BF5" s="184"/>
      <c r="BG5" s="184"/>
      <c r="BH5" s="184">
        <v>45383</v>
      </c>
      <c r="BI5" s="184"/>
      <c r="BJ5" s="184"/>
      <c r="BK5" s="184">
        <v>45413</v>
      </c>
      <c r="BL5" s="184"/>
      <c r="BM5" s="184"/>
      <c r="BN5" s="184">
        <v>45444</v>
      </c>
      <c r="BO5" s="184"/>
      <c r="BP5" s="184"/>
      <c r="BQ5" s="184">
        <v>45474</v>
      </c>
      <c r="BR5" s="184"/>
      <c r="BS5" s="184"/>
      <c r="BT5" s="184">
        <v>45505</v>
      </c>
      <c r="BU5" s="184"/>
      <c r="BV5" s="184"/>
      <c r="BW5" s="184">
        <v>45536</v>
      </c>
      <c r="BX5" s="184"/>
      <c r="BY5" s="184"/>
      <c r="BZ5" s="184">
        <v>45566</v>
      </c>
      <c r="CA5" s="184"/>
      <c r="CB5" s="184"/>
      <c r="CC5" s="184">
        <v>45597</v>
      </c>
      <c r="CD5" s="184"/>
      <c r="CE5" s="184"/>
      <c r="CF5" s="184">
        <v>45627</v>
      </c>
      <c r="CG5" s="184"/>
      <c r="CH5" s="184"/>
      <c r="CI5" s="184">
        <v>45658</v>
      </c>
      <c r="CJ5" s="184"/>
      <c r="CK5" s="184"/>
      <c r="CL5" s="184">
        <v>45689</v>
      </c>
      <c r="CM5" s="184"/>
      <c r="CN5" s="184"/>
      <c r="CO5" s="184">
        <v>45717</v>
      </c>
      <c r="CP5" s="184"/>
      <c r="CQ5" s="184"/>
      <c r="CR5" s="184">
        <v>45748</v>
      </c>
      <c r="CS5" s="184"/>
      <c r="CT5" s="184"/>
      <c r="CU5" s="184">
        <v>45778</v>
      </c>
      <c r="CV5" s="184"/>
      <c r="CW5" s="184"/>
      <c r="CX5" s="184">
        <v>45809</v>
      </c>
      <c r="CY5" s="184"/>
      <c r="CZ5" s="184"/>
      <c r="DA5" s="184">
        <v>45839</v>
      </c>
      <c r="DB5" s="184"/>
      <c r="DC5" s="184"/>
      <c r="DD5" s="184">
        <v>45870</v>
      </c>
      <c r="DE5" s="184"/>
      <c r="DF5" s="184"/>
      <c r="DG5" s="184">
        <v>45901</v>
      </c>
      <c r="DH5" s="184"/>
      <c r="DI5" s="184"/>
      <c r="DJ5" s="184">
        <v>45931</v>
      </c>
      <c r="DK5" s="184"/>
      <c r="DL5" s="184"/>
      <c r="DM5" s="184">
        <v>45962</v>
      </c>
      <c r="DN5" s="184"/>
      <c r="DO5" s="184"/>
      <c r="DP5" s="184">
        <v>45992</v>
      </c>
      <c r="DQ5" s="184"/>
      <c r="DR5" s="184"/>
      <c r="DS5" s="185" t="s">
        <v>150</v>
      </c>
      <c r="DT5" s="185"/>
      <c r="DU5" s="185"/>
    </row>
    <row r="6" spans="1:125" ht="10.5" customHeight="1" thickBot="1" x14ac:dyDescent="0.3">
      <c r="A6" s="104"/>
      <c r="B6" s="112"/>
      <c r="C6" s="112"/>
      <c r="D6" s="183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</row>
    <row r="7" spans="1:125" ht="42.75" customHeight="1" x14ac:dyDescent="0.25">
      <c r="A7" s="116" t="s">
        <v>0</v>
      </c>
      <c r="B7" s="117" t="s">
        <v>1</v>
      </c>
      <c r="C7" s="118" t="s">
        <v>1</v>
      </c>
      <c r="D7" s="183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 t="s">
        <v>118</v>
      </c>
      <c r="CY7" s="138" t="s">
        <v>117</v>
      </c>
      <c r="CZ7" s="139" t="s">
        <v>37</v>
      </c>
      <c r="DA7" s="137"/>
      <c r="DB7" s="138"/>
      <c r="DC7" s="139"/>
      <c r="DD7" s="137"/>
      <c r="DE7" s="138"/>
      <c r="DF7" s="139"/>
      <c r="DG7" s="137"/>
      <c r="DH7" s="138"/>
      <c r="DI7" s="139"/>
      <c r="DJ7" s="137"/>
      <c r="DK7" s="138"/>
      <c r="DL7" s="139"/>
      <c r="DM7" s="138"/>
      <c r="DN7" s="138"/>
      <c r="DO7" s="138"/>
      <c r="DP7" s="137"/>
      <c r="DQ7" s="138"/>
      <c r="DR7" s="139"/>
      <c r="DS7" s="137" t="s">
        <v>118</v>
      </c>
      <c r="DT7" s="138" t="s">
        <v>117</v>
      </c>
      <c r="DU7" s="139" t="s">
        <v>37</v>
      </c>
    </row>
    <row r="8" spans="1:125" s="104" customFormat="1" ht="30.2" customHeight="1" x14ac:dyDescent="0.25">
      <c r="A8" s="121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107749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100">
        <v>149890</v>
      </c>
      <c r="N8" s="101">
        <v>23681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600</v>
      </c>
      <c r="CP8" s="141">
        <v>0</v>
      </c>
      <c r="CQ8" s="147">
        <v>600</v>
      </c>
      <c r="CR8" s="140">
        <v>497</v>
      </c>
      <c r="CS8" s="141">
        <v>0</v>
      </c>
      <c r="CT8" s="147">
        <v>497</v>
      </c>
      <c r="CU8" s="140">
        <v>800</v>
      </c>
      <c r="CV8" s="141">
        <v>0</v>
      </c>
      <c r="CW8" s="147">
        <v>800</v>
      </c>
      <c r="CX8" s="140">
        <v>904</v>
      </c>
      <c r="CY8" s="141">
        <v>0</v>
      </c>
      <c r="CZ8" s="147">
        <v>904</v>
      </c>
      <c r="DA8" s="140"/>
      <c r="DB8" s="141"/>
      <c r="DC8" s="147"/>
      <c r="DD8" s="140"/>
      <c r="DE8" s="141"/>
      <c r="DF8" s="147"/>
      <c r="DG8" s="140"/>
      <c r="DH8" s="141"/>
      <c r="DI8" s="147"/>
      <c r="DJ8" s="140"/>
      <c r="DK8" s="141"/>
      <c r="DL8" s="147"/>
      <c r="DM8" s="103"/>
      <c r="DN8" s="103"/>
      <c r="DO8" s="103"/>
      <c r="DP8" s="140"/>
      <c r="DQ8" s="141"/>
      <c r="DR8" s="147"/>
      <c r="DS8" s="102">
        <v>23380</v>
      </c>
      <c r="DT8" s="103">
        <v>301</v>
      </c>
      <c r="DU8" s="147">
        <v>23681</v>
      </c>
    </row>
    <row r="9" spans="1:125" s="104" customFormat="1" ht="30.2" customHeight="1" x14ac:dyDescent="0.25">
      <c r="A9" s="193" t="s">
        <v>4</v>
      </c>
      <c r="B9" s="196">
        <v>184537</v>
      </c>
      <c r="C9" s="196">
        <v>50535</v>
      </c>
      <c r="D9" s="199">
        <v>235072</v>
      </c>
      <c r="E9" s="129"/>
      <c r="F9" s="127" t="s">
        <v>47</v>
      </c>
      <c r="G9" s="127">
        <v>167593</v>
      </c>
      <c r="H9" s="127">
        <v>128893</v>
      </c>
      <c r="I9" s="127" t="s">
        <v>48</v>
      </c>
      <c r="J9" s="130">
        <v>70400</v>
      </c>
      <c r="K9" s="98">
        <v>70335</v>
      </c>
      <c r="L9" s="202">
        <v>234610</v>
      </c>
      <c r="M9" s="180">
        <v>274437</v>
      </c>
      <c r="N9" s="187">
        <v>39827</v>
      </c>
      <c r="O9" s="102">
        <v>1100</v>
      </c>
      <c r="P9" s="103"/>
      <c r="Q9" s="143">
        <v>1100</v>
      </c>
      <c r="R9" s="102">
        <v>1500</v>
      </c>
      <c r="S9" s="103"/>
      <c r="T9" s="143">
        <v>1500</v>
      </c>
      <c r="U9" s="102">
        <v>800</v>
      </c>
      <c r="V9" s="103"/>
      <c r="W9" s="143">
        <v>800</v>
      </c>
      <c r="X9" s="102">
        <v>2400</v>
      </c>
      <c r="Y9" s="103"/>
      <c r="Z9" s="143">
        <v>2400</v>
      </c>
      <c r="AA9" s="102">
        <v>2180</v>
      </c>
      <c r="AB9" s="103">
        <v>65</v>
      </c>
      <c r="AC9" s="147">
        <v>2245</v>
      </c>
      <c r="AD9" s="102">
        <v>1600</v>
      </c>
      <c r="AE9" s="103"/>
      <c r="AF9" s="147">
        <v>1600</v>
      </c>
      <c r="AG9" s="102">
        <v>320</v>
      </c>
      <c r="AH9" s="103">
        <v>0</v>
      </c>
      <c r="AI9" s="147">
        <v>320</v>
      </c>
      <c r="AJ9" s="102">
        <v>800</v>
      </c>
      <c r="AK9" s="103"/>
      <c r="AL9" s="147">
        <v>800</v>
      </c>
      <c r="AM9" s="102">
        <v>1400</v>
      </c>
      <c r="AN9" s="103">
        <v>0</v>
      </c>
      <c r="AO9" s="147">
        <v>1400</v>
      </c>
      <c r="AP9" s="102">
        <v>1000</v>
      </c>
      <c r="AQ9" s="103"/>
      <c r="AR9" s="147">
        <v>1000</v>
      </c>
      <c r="AS9" s="102">
        <v>1100</v>
      </c>
      <c r="AT9" s="103">
        <v>0</v>
      </c>
      <c r="AU9" s="147">
        <v>1100</v>
      </c>
      <c r="AV9" s="102">
        <v>1700</v>
      </c>
      <c r="AW9" s="103">
        <v>0</v>
      </c>
      <c r="AX9" s="147">
        <v>1700</v>
      </c>
      <c r="AY9" s="102">
        <v>800</v>
      </c>
      <c r="AZ9" s="103"/>
      <c r="BA9" s="147">
        <v>800</v>
      </c>
      <c r="BB9" s="102">
        <v>1400</v>
      </c>
      <c r="BC9" s="103"/>
      <c r="BD9" s="147">
        <v>1400</v>
      </c>
      <c r="BE9" s="102">
        <v>1600</v>
      </c>
      <c r="BF9" s="103"/>
      <c r="BG9" s="147">
        <v>1600</v>
      </c>
      <c r="BH9" s="102">
        <v>1600</v>
      </c>
      <c r="BI9" s="103"/>
      <c r="BJ9" s="147">
        <v>1600</v>
      </c>
      <c r="BK9" s="102">
        <v>1200</v>
      </c>
      <c r="BL9" s="103">
        <v>0</v>
      </c>
      <c r="BM9" s="147">
        <v>1200</v>
      </c>
      <c r="BN9" s="102">
        <v>1770</v>
      </c>
      <c r="BO9" s="103">
        <v>0</v>
      </c>
      <c r="BP9" s="147">
        <v>1770</v>
      </c>
      <c r="BQ9" s="102">
        <v>1000</v>
      </c>
      <c r="BR9" s="103">
        <v>0</v>
      </c>
      <c r="BS9" s="147">
        <v>1000</v>
      </c>
      <c r="BT9" s="102">
        <v>1600</v>
      </c>
      <c r="BU9" s="103">
        <v>0</v>
      </c>
      <c r="BV9" s="147">
        <v>1600</v>
      </c>
      <c r="BW9" s="102">
        <v>1430</v>
      </c>
      <c r="BX9" s="103">
        <v>0</v>
      </c>
      <c r="BY9" s="147">
        <v>1430</v>
      </c>
      <c r="BZ9" s="102">
        <v>800</v>
      </c>
      <c r="CA9" s="103">
        <v>0</v>
      </c>
      <c r="CB9" s="147">
        <v>800</v>
      </c>
      <c r="CC9" s="102">
        <v>2300</v>
      </c>
      <c r="CD9" s="103">
        <v>0</v>
      </c>
      <c r="CE9" s="147">
        <v>2300</v>
      </c>
      <c r="CF9" s="102">
        <v>1300</v>
      </c>
      <c r="CG9" s="103">
        <v>0</v>
      </c>
      <c r="CH9" s="147">
        <v>1300</v>
      </c>
      <c r="CI9" s="102">
        <v>200</v>
      </c>
      <c r="CJ9" s="103">
        <v>0</v>
      </c>
      <c r="CK9" s="147">
        <v>200</v>
      </c>
      <c r="CL9" s="102">
        <v>1000</v>
      </c>
      <c r="CM9" s="103">
        <v>0</v>
      </c>
      <c r="CN9" s="147">
        <v>1000</v>
      </c>
      <c r="CO9" s="102">
        <v>1600</v>
      </c>
      <c r="CP9" s="103">
        <v>0</v>
      </c>
      <c r="CQ9" s="147">
        <v>1600</v>
      </c>
      <c r="CR9" s="102">
        <v>1900</v>
      </c>
      <c r="CS9" s="103">
        <v>0</v>
      </c>
      <c r="CT9" s="147">
        <v>1900</v>
      </c>
      <c r="CU9" s="102">
        <v>300</v>
      </c>
      <c r="CV9" s="103">
        <v>0</v>
      </c>
      <c r="CW9" s="147">
        <v>300</v>
      </c>
      <c r="CX9" s="102">
        <v>1000</v>
      </c>
      <c r="CY9" s="103">
        <v>0</v>
      </c>
      <c r="CZ9" s="147">
        <v>1000</v>
      </c>
      <c r="DA9" s="102"/>
      <c r="DB9" s="103"/>
      <c r="DC9" s="147"/>
      <c r="DD9" s="102"/>
      <c r="DE9" s="103"/>
      <c r="DF9" s="147"/>
      <c r="DG9" s="102"/>
      <c r="DH9" s="103"/>
      <c r="DI9" s="147"/>
      <c r="DJ9" s="102"/>
      <c r="DK9" s="103"/>
      <c r="DL9" s="147"/>
      <c r="DM9" s="103"/>
      <c r="DN9" s="103"/>
      <c r="DO9" s="103"/>
      <c r="DP9" s="102"/>
      <c r="DQ9" s="103"/>
      <c r="DR9" s="147"/>
      <c r="DS9" s="102">
        <v>38700</v>
      </c>
      <c r="DT9" s="103">
        <v>65</v>
      </c>
      <c r="DU9" s="147">
        <v>38765</v>
      </c>
    </row>
    <row r="10" spans="1:125" s="104" customFormat="1" ht="30.2" customHeight="1" x14ac:dyDescent="0.25">
      <c r="A10" s="194"/>
      <c r="B10" s="197"/>
      <c r="C10" s="197"/>
      <c r="D10" s="200"/>
      <c r="E10" s="129"/>
      <c r="F10" s="127" t="s">
        <v>49</v>
      </c>
      <c r="G10" s="127">
        <v>5094</v>
      </c>
      <c r="H10" s="127">
        <v>5094</v>
      </c>
      <c r="I10" s="127" t="s">
        <v>50</v>
      </c>
      <c r="J10" s="130">
        <v>1399</v>
      </c>
      <c r="K10" s="98">
        <v>1399</v>
      </c>
      <c r="L10" s="202"/>
      <c r="M10" s="180"/>
      <c r="N10" s="187"/>
      <c r="O10" s="102"/>
      <c r="P10" s="103"/>
      <c r="Q10" s="143">
        <v>0</v>
      </c>
      <c r="R10" s="102"/>
      <c r="S10" s="103"/>
      <c r="T10" s="143">
        <v>0</v>
      </c>
      <c r="U10" s="102"/>
      <c r="V10" s="103"/>
      <c r="W10" s="143">
        <v>0</v>
      </c>
      <c r="X10" s="102"/>
      <c r="Y10" s="103"/>
      <c r="Z10" s="143">
        <v>0</v>
      </c>
      <c r="AA10" s="102"/>
      <c r="AB10" s="103"/>
      <c r="AC10" s="147">
        <v>0</v>
      </c>
      <c r="AD10" s="102"/>
      <c r="AE10" s="103"/>
      <c r="AF10" s="147">
        <v>0</v>
      </c>
      <c r="AG10" s="102"/>
      <c r="AH10" s="103"/>
      <c r="AI10" s="147">
        <v>0</v>
      </c>
      <c r="AJ10" s="102"/>
      <c r="AK10" s="103"/>
      <c r="AL10" s="147">
        <v>0</v>
      </c>
      <c r="AM10" s="102">
        <v>0</v>
      </c>
      <c r="AN10" s="103">
        <v>0</v>
      </c>
      <c r="AO10" s="147">
        <v>0</v>
      </c>
      <c r="AP10" s="102">
        <v>0</v>
      </c>
      <c r="AQ10" s="103">
        <v>0</v>
      </c>
      <c r="AR10" s="147">
        <v>0</v>
      </c>
      <c r="AS10" s="102">
        <v>0</v>
      </c>
      <c r="AT10" s="103">
        <v>0</v>
      </c>
      <c r="AU10" s="147">
        <v>0</v>
      </c>
      <c r="AV10" s="102">
        <v>0</v>
      </c>
      <c r="AW10" s="103">
        <v>0</v>
      </c>
      <c r="AX10" s="147">
        <v>0</v>
      </c>
      <c r="AY10" s="102"/>
      <c r="AZ10" s="103"/>
      <c r="BA10" s="147">
        <v>0</v>
      </c>
      <c r="BB10" s="102"/>
      <c r="BC10" s="103"/>
      <c r="BD10" s="147">
        <v>0</v>
      </c>
      <c r="BE10" s="102"/>
      <c r="BF10" s="103"/>
      <c r="BG10" s="147">
        <v>0</v>
      </c>
      <c r="BH10" s="102"/>
      <c r="BI10" s="103"/>
      <c r="BJ10" s="147">
        <v>0</v>
      </c>
      <c r="BK10" s="102">
        <v>0</v>
      </c>
      <c r="BL10" s="103">
        <v>0</v>
      </c>
      <c r="BM10" s="147">
        <v>0</v>
      </c>
      <c r="BN10" s="102">
        <v>0</v>
      </c>
      <c r="BO10" s="103">
        <v>0</v>
      </c>
      <c r="BP10" s="147">
        <v>0</v>
      </c>
      <c r="BQ10" s="102">
        <v>0</v>
      </c>
      <c r="BR10" s="103">
        <v>0</v>
      </c>
      <c r="BS10" s="147">
        <v>0</v>
      </c>
      <c r="BT10" s="102">
        <v>0</v>
      </c>
      <c r="BU10" s="103">
        <v>0</v>
      </c>
      <c r="BV10" s="147">
        <v>0</v>
      </c>
      <c r="BW10" s="102">
        <v>0</v>
      </c>
      <c r="BX10" s="103">
        <v>0</v>
      </c>
      <c r="BY10" s="147">
        <v>0</v>
      </c>
      <c r="BZ10" s="102">
        <v>0</v>
      </c>
      <c r="CA10" s="103">
        <v>0</v>
      </c>
      <c r="CB10" s="147">
        <v>0</v>
      </c>
      <c r="CC10" s="102">
        <v>0</v>
      </c>
      <c r="CD10" s="103">
        <v>0</v>
      </c>
      <c r="CE10" s="147">
        <v>0</v>
      </c>
      <c r="CF10" s="102">
        <v>0</v>
      </c>
      <c r="CG10" s="103">
        <v>0</v>
      </c>
      <c r="CH10" s="147">
        <v>0</v>
      </c>
      <c r="CI10" s="102">
        <v>0</v>
      </c>
      <c r="CJ10" s="103">
        <v>0</v>
      </c>
      <c r="CK10" s="147">
        <v>0</v>
      </c>
      <c r="CL10" s="102">
        <v>0</v>
      </c>
      <c r="CM10" s="103">
        <v>0</v>
      </c>
      <c r="CN10" s="147">
        <v>0</v>
      </c>
      <c r="CO10" s="102">
        <v>0</v>
      </c>
      <c r="CP10" s="103">
        <v>0</v>
      </c>
      <c r="CQ10" s="147">
        <v>0</v>
      </c>
      <c r="CR10" s="102">
        <v>0</v>
      </c>
      <c r="CS10" s="103">
        <v>0</v>
      </c>
      <c r="CT10" s="147">
        <v>0</v>
      </c>
      <c r="CU10" s="102">
        <v>0</v>
      </c>
      <c r="CV10" s="103">
        <v>0</v>
      </c>
      <c r="CW10" s="147">
        <v>0</v>
      </c>
      <c r="CX10" s="102">
        <v>0</v>
      </c>
      <c r="CY10" s="103">
        <v>0</v>
      </c>
      <c r="CZ10" s="147">
        <v>0</v>
      </c>
      <c r="DA10" s="102"/>
      <c r="DB10" s="103"/>
      <c r="DC10" s="147"/>
      <c r="DD10" s="102"/>
      <c r="DE10" s="103"/>
      <c r="DF10" s="147"/>
      <c r="DG10" s="102"/>
      <c r="DH10" s="103"/>
      <c r="DI10" s="147"/>
      <c r="DJ10" s="102"/>
      <c r="DK10" s="103"/>
      <c r="DL10" s="147"/>
      <c r="DM10" s="103"/>
      <c r="DN10" s="103"/>
      <c r="DO10" s="103"/>
      <c r="DP10" s="102"/>
      <c r="DQ10" s="103"/>
      <c r="DR10" s="147"/>
      <c r="DS10" s="102">
        <v>0</v>
      </c>
      <c r="DT10" s="103">
        <v>0</v>
      </c>
      <c r="DU10" s="147">
        <v>0</v>
      </c>
    </row>
    <row r="11" spans="1:125" s="104" customFormat="1" ht="30.2" customHeight="1" x14ac:dyDescent="0.25">
      <c r="A11" s="194"/>
      <c r="B11" s="197"/>
      <c r="C11" s="197"/>
      <c r="D11" s="200"/>
      <c r="E11" s="129"/>
      <c r="F11" s="127" t="s">
        <v>45</v>
      </c>
      <c r="G11" s="127">
        <v>3068</v>
      </c>
      <c r="H11" s="127">
        <v>3068</v>
      </c>
      <c r="I11" s="127" t="s">
        <v>46</v>
      </c>
      <c r="J11" s="130">
        <v>462</v>
      </c>
      <c r="K11" s="98">
        <v>462</v>
      </c>
      <c r="L11" s="202"/>
      <c r="M11" s="180"/>
      <c r="N11" s="187"/>
      <c r="O11" s="102"/>
      <c r="P11" s="103"/>
      <c r="Q11" s="143">
        <v>0</v>
      </c>
      <c r="R11" s="102"/>
      <c r="S11" s="103"/>
      <c r="T11" s="143">
        <v>0</v>
      </c>
      <c r="U11" s="102"/>
      <c r="V11" s="103"/>
      <c r="W11" s="143">
        <v>0</v>
      </c>
      <c r="X11" s="102"/>
      <c r="Y11" s="103"/>
      <c r="Z11" s="143">
        <v>0</v>
      </c>
      <c r="AA11" s="102"/>
      <c r="AB11" s="103"/>
      <c r="AC11" s="147">
        <v>0</v>
      </c>
      <c r="AD11" s="102"/>
      <c r="AE11" s="103"/>
      <c r="AF11" s="147">
        <v>0</v>
      </c>
      <c r="AG11" s="102"/>
      <c r="AH11" s="103"/>
      <c r="AI11" s="147">
        <v>0</v>
      </c>
      <c r="AJ11" s="102"/>
      <c r="AK11" s="103"/>
      <c r="AL11" s="147">
        <v>0</v>
      </c>
      <c r="AM11" s="102">
        <v>0</v>
      </c>
      <c r="AN11" s="103">
        <v>0</v>
      </c>
      <c r="AO11" s="147">
        <v>0</v>
      </c>
      <c r="AP11" s="102">
        <v>0</v>
      </c>
      <c r="AQ11" s="103">
        <v>0</v>
      </c>
      <c r="AR11" s="147">
        <v>0</v>
      </c>
      <c r="AS11" s="102">
        <v>0</v>
      </c>
      <c r="AT11" s="103">
        <v>0</v>
      </c>
      <c r="AU11" s="147">
        <v>0</v>
      </c>
      <c r="AV11" s="102">
        <v>0</v>
      </c>
      <c r="AW11" s="103">
        <v>0</v>
      </c>
      <c r="AX11" s="147">
        <v>0</v>
      </c>
      <c r="AY11" s="102"/>
      <c r="AZ11" s="103"/>
      <c r="BA11" s="147">
        <v>0</v>
      </c>
      <c r="BB11" s="102"/>
      <c r="BC11" s="103"/>
      <c r="BD11" s="147">
        <v>0</v>
      </c>
      <c r="BE11" s="102"/>
      <c r="BF11" s="103"/>
      <c r="BG11" s="147">
        <v>0</v>
      </c>
      <c r="BH11" s="102"/>
      <c r="BI11" s="103"/>
      <c r="BJ11" s="147">
        <v>0</v>
      </c>
      <c r="BK11" s="102">
        <v>0</v>
      </c>
      <c r="BL11" s="103">
        <v>0</v>
      </c>
      <c r="BM11" s="147">
        <v>0</v>
      </c>
      <c r="BN11" s="102">
        <v>0</v>
      </c>
      <c r="BO11" s="103">
        <v>0</v>
      </c>
      <c r="BP11" s="147">
        <v>0</v>
      </c>
      <c r="BQ11" s="102">
        <v>0</v>
      </c>
      <c r="BR11" s="103">
        <v>0</v>
      </c>
      <c r="BS11" s="147">
        <v>0</v>
      </c>
      <c r="BT11" s="102">
        <v>0</v>
      </c>
      <c r="BU11" s="103">
        <v>0</v>
      </c>
      <c r="BV11" s="147">
        <v>0</v>
      </c>
      <c r="BW11" s="102">
        <v>0</v>
      </c>
      <c r="BX11" s="103">
        <v>0</v>
      </c>
      <c r="BY11" s="147">
        <v>0</v>
      </c>
      <c r="BZ11" s="102">
        <v>0</v>
      </c>
      <c r="CA11" s="103">
        <v>0</v>
      </c>
      <c r="CB11" s="147">
        <v>0</v>
      </c>
      <c r="CC11" s="102">
        <v>0</v>
      </c>
      <c r="CD11" s="103">
        <v>0</v>
      </c>
      <c r="CE11" s="147">
        <v>0</v>
      </c>
      <c r="CF11" s="102">
        <v>0</v>
      </c>
      <c r="CG11" s="103">
        <v>0</v>
      </c>
      <c r="CH11" s="147">
        <v>0</v>
      </c>
      <c r="CI11" s="102">
        <v>0</v>
      </c>
      <c r="CJ11" s="103">
        <v>0</v>
      </c>
      <c r="CK11" s="147">
        <v>0</v>
      </c>
      <c r="CL11" s="102">
        <v>0</v>
      </c>
      <c r="CM11" s="103">
        <v>0</v>
      </c>
      <c r="CN11" s="147">
        <v>0</v>
      </c>
      <c r="CO11" s="102">
        <v>0</v>
      </c>
      <c r="CP11" s="103">
        <v>0</v>
      </c>
      <c r="CQ11" s="147">
        <v>0</v>
      </c>
      <c r="CR11" s="102">
        <v>0</v>
      </c>
      <c r="CS11" s="103">
        <v>0</v>
      </c>
      <c r="CT11" s="147">
        <v>0</v>
      </c>
      <c r="CU11" s="102">
        <v>0</v>
      </c>
      <c r="CV11" s="103">
        <v>0</v>
      </c>
      <c r="CW11" s="147">
        <v>0</v>
      </c>
      <c r="CX11" s="102">
        <v>0</v>
      </c>
      <c r="CY11" s="103">
        <v>0</v>
      </c>
      <c r="CZ11" s="147">
        <v>0</v>
      </c>
      <c r="DA11" s="102"/>
      <c r="DB11" s="103"/>
      <c r="DC11" s="147"/>
      <c r="DD11" s="102"/>
      <c r="DE11" s="103"/>
      <c r="DF11" s="147"/>
      <c r="DG11" s="102"/>
      <c r="DH11" s="103"/>
      <c r="DI11" s="147"/>
      <c r="DJ11" s="102"/>
      <c r="DK11" s="103"/>
      <c r="DL11" s="147"/>
      <c r="DM11" s="103"/>
      <c r="DN11" s="103"/>
      <c r="DO11" s="103"/>
      <c r="DP11" s="102"/>
      <c r="DQ11" s="103"/>
      <c r="DR11" s="147"/>
      <c r="DS11" s="102">
        <v>0</v>
      </c>
      <c r="DT11" s="103">
        <v>0</v>
      </c>
      <c r="DU11" s="147">
        <v>0</v>
      </c>
    </row>
    <row r="12" spans="1:125" s="104" customFormat="1" ht="30.2" customHeight="1" x14ac:dyDescent="0.25">
      <c r="A12" s="194"/>
      <c r="B12" s="197"/>
      <c r="C12" s="197"/>
      <c r="D12" s="200"/>
      <c r="E12" s="129"/>
      <c r="F12" s="127" t="s">
        <v>75</v>
      </c>
      <c r="G12" s="127">
        <v>4176</v>
      </c>
      <c r="H12" s="127">
        <v>4176</v>
      </c>
      <c r="I12" s="127" t="s">
        <v>76</v>
      </c>
      <c r="J12" s="130">
        <v>3000</v>
      </c>
      <c r="K12" s="98">
        <v>3000</v>
      </c>
      <c r="L12" s="202"/>
      <c r="M12" s="180"/>
      <c r="N12" s="187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>
        <v>0</v>
      </c>
      <c r="CY12" s="103">
        <v>0</v>
      </c>
      <c r="CZ12" s="147">
        <v>0</v>
      </c>
      <c r="DA12" s="102"/>
      <c r="DB12" s="103"/>
      <c r="DC12" s="147"/>
      <c r="DD12" s="102"/>
      <c r="DE12" s="103"/>
      <c r="DF12" s="147"/>
      <c r="DG12" s="102"/>
      <c r="DH12" s="103"/>
      <c r="DI12" s="147"/>
      <c r="DJ12" s="102"/>
      <c r="DK12" s="103"/>
      <c r="DL12" s="147"/>
      <c r="DM12" s="103"/>
      <c r="DN12" s="103"/>
      <c r="DO12" s="103"/>
      <c r="DP12" s="102"/>
      <c r="DQ12" s="103"/>
      <c r="DR12" s="147"/>
      <c r="DS12" s="102">
        <v>0</v>
      </c>
      <c r="DT12" s="103">
        <v>0</v>
      </c>
      <c r="DU12" s="147">
        <v>0</v>
      </c>
    </row>
    <row r="13" spans="1:125" s="104" customFormat="1" ht="30.2" customHeight="1" x14ac:dyDescent="0.25">
      <c r="A13" s="195"/>
      <c r="B13" s="198"/>
      <c r="C13" s="198"/>
      <c r="D13" s="201"/>
      <c r="E13" s="129"/>
      <c r="F13" s="127" t="s">
        <v>109</v>
      </c>
      <c r="G13" s="127">
        <v>15848</v>
      </c>
      <c r="H13" s="127">
        <v>15848</v>
      </c>
      <c r="I13" s="127" t="s">
        <v>110</v>
      </c>
      <c r="J13" s="130">
        <v>3397</v>
      </c>
      <c r="K13" s="98">
        <v>2797</v>
      </c>
      <c r="L13" s="202"/>
      <c r="M13" s="180"/>
      <c r="N13" s="101"/>
      <c r="O13" s="102"/>
      <c r="P13" s="103"/>
      <c r="Q13" s="143"/>
      <c r="R13" s="102"/>
      <c r="S13" s="103"/>
      <c r="T13" s="143"/>
      <c r="U13" s="102"/>
      <c r="V13" s="103"/>
      <c r="W13" s="143"/>
      <c r="X13" s="102"/>
      <c r="Y13" s="103"/>
      <c r="Z13" s="143"/>
      <c r="AA13" s="102"/>
      <c r="AB13" s="103"/>
      <c r="AC13" s="147"/>
      <c r="AD13" s="102"/>
      <c r="AE13" s="103"/>
      <c r="AF13" s="147"/>
      <c r="AG13" s="102"/>
      <c r="AH13" s="103"/>
      <c r="AI13" s="147"/>
      <c r="AJ13" s="102"/>
      <c r="AK13" s="103"/>
      <c r="AL13" s="147"/>
      <c r="AM13" s="102"/>
      <c r="AN13" s="103"/>
      <c r="AO13" s="147"/>
      <c r="AP13" s="102"/>
      <c r="AQ13" s="103"/>
      <c r="AR13" s="147"/>
      <c r="AS13" s="102"/>
      <c r="AT13" s="103"/>
      <c r="AU13" s="147"/>
      <c r="AV13" s="102"/>
      <c r="AW13" s="103"/>
      <c r="AX13" s="147"/>
      <c r="AY13" s="102"/>
      <c r="AZ13" s="103"/>
      <c r="BA13" s="147"/>
      <c r="BB13" s="102"/>
      <c r="BC13" s="103"/>
      <c r="BD13" s="147"/>
      <c r="BE13" s="102"/>
      <c r="BF13" s="103"/>
      <c r="BG13" s="147"/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600</v>
      </c>
      <c r="BV13" s="147">
        <v>600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>
        <v>0</v>
      </c>
      <c r="CY13" s="103">
        <v>0</v>
      </c>
      <c r="CZ13" s="147">
        <v>0</v>
      </c>
      <c r="DA13" s="102"/>
      <c r="DB13" s="103"/>
      <c r="DC13" s="147"/>
      <c r="DD13" s="102"/>
      <c r="DE13" s="103"/>
      <c r="DF13" s="147"/>
      <c r="DG13" s="102"/>
      <c r="DH13" s="103"/>
      <c r="DI13" s="147"/>
      <c r="DJ13" s="102"/>
      <c r="DK13" s="103"/>
      <c r="DL13" s="147"/>
      <c r="DM13" s="103"/>
      <c r="DN13" s="103"/>
      <c r="DO13" s="103"/>
      <c r="DP13" s="102"/>
      <c r="DQ13" s="103"/>
      <c r="DR13" s="147"/>
      <c r="DS13" s="102">
        <v>0</v>
      </c>
      <c r="DT13" s="103">
        <v>600</v>
      </c>
      <c r="DU13" s="147">
        <v>600</v>
      </c>
    </row>
    <row r="14" spans="1:125" s="104" customFormat="1" ht="30.2" customHeight="1" x14ac:dyDescent="0.25">
      <c r="A14" s="126" t="s">
        <v>5</v>
      </c>
      <c r="B14" s="127">
        <v>4995</v>
      </c>
      <c r="C14" s="127">
        <v>727</v>
      </c>
      <c r="D14" s="128">
        <v>5722</v>
      </c>
      <c r="E14" s="129"/>
      <c r="F14" s="127" t="s">
        <v>51</v>
      </c>
      <c r="G14" s="127">
        <v>4395</v>
      </c>
      <c r="H14" s="127">
        <v>4395</v>
      </c>
      <c r="I14" s="127" t="s">
        <v>52</v>
      </c>
      <c r="J14" s="130">
        <v>2038</v>
      </c>
      <c r="K14" s="98">
        <v>1327</v>
      </c>
      <c r="L14" s="99">
        <v>5722</v>
      </c>
      <c r="M14" s="100">
        <v>6433</v>
      </c>
      <c r="N14" s="101">
        <v>711</v>
      </c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>
        <v>146</v>
      </c>
      <c r="Z14" s="143">
        <v>146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130</v>
      </c>
      <c r="AO14" s="147">
        <v>130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>
        <v>226</v>
      </c>
      <c r="BA14" s="147">
        <v>226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209</v>
      </c>
      <c r="BP14" s="147">
        <v>209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>
        <v>0</v>
      </c>
      <c r="CY14" s="103">
        <v>0</v>
      </c>
      <c r="CZ14" s="147">
        <v>0</v>
      </c>
      <c r="DA14" s="102"/>
      <c r="DB14" s="103"/>
      <c r="DC14" s="147"/>
      <c r="DD14" s="102"/>
      <c r="DE14" s="103"/>
      <c r="DF14" s="147"/>
      <c r="DG14" s="102"/>
      <c r="DH14" s="103"/>
      <c r="DI14" s="147"/>
      <c r="DJ14" s="102"/>
      <c r="DK14" s="103"/>
      <c r="DL14" s="147"/>
      <c r="DM14" s="103"/>
      <c r="DN14" s="103"/>
      <c r="DO14" s="103"/>
      <c r="DP14" s="102"/>
      <c r="DQ14" s="103"/>
      <c r="DR14" s="147"/>
      <c r="DS14" s="102">
        <v>0</v>
      </c>
      <c r="DT14" s="103">
        <v>711</v>
      </c>
      <c r="DU14" s="147">
        <v>711</v>
      </c>
    </row>
    <row r="15" spans="1:125" s="104" customFormat="1" ht="30.2" customHeight="1" x14ac:dyDescent="0.25">
      <c r="A15" s="126" t="s">
        <v>6</v>
      </c>
      <c r="B15" s="127">
        <v>3393</v>
      </c>
      <c r="C15" s="127">
        <v>1310</v>
      </c>
      <c r="D15" s="128">
        <v>4703</v>
      </c>
      <c r="E15" s="129"/>
      <c r="F15" s="127" t="s">
        <v>55</v>
      </c>
      <c r="G15" s="127">
        <v>3126</v>
      </c>
      <c r="H15" s="127">
        <v>2930</v>
      </c>
      <c r="I15" s="127" t="s">
        <v>56</v>
      </c>
      <c r="J15" s="130">
        <v>1773</v>
      </c>
      <c r="K15" s="98">
        <v>1773</v>
      </c>
      <c r="L15" s="99">
        <v>4703</v>
      </c>
      <c r="M15" s="100">
        <v>4899</v>
      </c>
      <c r="N15" s="101">
        <v>196</v>
      </c>
      <c r="O15" s="102"/>
      <c r="P15" s="103"/>
      <c r="Q15" s="143">
        <v>0</v>
      </c>
      <c r="R15" s="102"/>
      <c r="S15" s="103"/>
      <c r="T15" s="143">
        <v>0</v>
      </c>
      <c r="U15" s="102"/>
      <c r="V15" s="103"/>
      <c r="W15" s="143">
        <v>0</v>
      </c>
      <c r="X15" s="102"/>
      <c r="Y15" s="103"/>
      <c r="Z15" s="143">
        <v>0</v>
      </c>
      <c r="AA15" s="102"/>
      <c r="AB15" s="103"/>
      <c r="AC15" s="147">
        <v>0</v>
      </c>
      <c r="AD15" s="102"/>
      <c r="AE15" s="103"/>
      <c r="AF15" s="147">
        <v>0</v>
      </c>
      <c r="AG15" s="102"/>
      <c r="AH15" s="103"/>
      <c r="AI15" s="147">
        <v>0</v>
      </c>
      <c r="AJ15" s="102"/>
      <c r="AK15" s="103"/>
      <c r="AL15" s="147">
        <v>0</v>
      </c>
      <c r="AM15" s="102">
        <v>0</v>
      </c>
      <c r="AN15" s="103">
        <v>0</v>
      </c>
      <c r="AO15" s="147">
        <v>0</v>
      </c>
      <c r="AP15" s="102">
        <v>0</v>
      </c>
      <c r="AQ15" s="103">
        <v>0</v>
      </c>
      <c r="AR15" s="147">
        <v>0</v>
      </c>
      <c r="AS15" s="102">
        <v>0</v>
      </c>
      <c r="AT15" s="103">
        <v>0</v>
      </c>
      <c r="AU15" s="147">
        <v>0</v>
      </c>
      <c r="AV15" s="102">
        <v>0</v>
      </c>
      <c r="AW15" s="103">
        <v>0</v>
      </c>
      <c r="AX15" s="147">
        <v>0</v>
      </c>
      <c r="AY15" s="102"/>
      <c r="AZ15" s="103"/>
      <c r="BA15" s="147">
        <v>0</v>
      </c>
      <c r="BB15" s="102"/>
      <c r="BC15" s="103"/>
      <c r="BD15" s="147">
        <v>0</v>
      </c>
      <c r="BE15" s="102"/>
      <c r="BF15" s="103"/>
      <c r="BG15" s="147">
        <v>0</v>
      </c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0</v>
      </c>
      <c r="BV15" s="147">
        <v>0</v>
      </c>
      <c r="BW15" s="102">
        <v>0</v>
      </c>
      <c r="BX15" s="103">
        <v>0</v>
      </c>
      <c r="BY15" s="147">
        <v>0</v>
      </c>
      <c r="BZ15" s="102">
        <v>118</v>
      </c>
      <c r="CA15" s="103">
        <v>0</v>
      </c>
      <c r="CB15" s="147">
        <v>118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78</v>
      </c>
      <c r="CM15" s="103">
        <v>0</v>
      </c>
      <c r="CN15" s="147">
        <v>78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>
        <v>0</v>
      </c>
      <c r="CY15" s="103">
        <v>0</v>
      </c>
      <c r="CZ15" s="147">
        <v>0</v>
      </c>
      <c r="DA15" s="102"/>
      <c r="DB15" s="103"/>
      <c r="DC15" s="147"/>
      <c r="DD15" s="102"/>
      <c r="DE15" s="103"/>
      <c r="DF15" s="147"/>
      <c r="DG15" s="102"/>
      <c r="DH15" s="103"/>
      <c r="DI15" s="147"/>
      <c r="DJ15" s="102"/>
      <c r="DK15" s="103"/>
      <c r="DL15" s="147"/>
      <c r="DM15" s="103"/>
      <c r="DN15" s="103"/>
      <c r="DO15" s="103"/>
      <c r="DP15" s="102"/>
      <c r="DQ15" s="103"/>
      <c r="DR15" s="147"/>
      <c r="DS15" s="102">
        <v>196</v>
      </c>
      <c r="DT15" s="103">
        <v>0</v>
      </c>
      <c r="DU15" s="147">
        <v>196</v>
      </c>
    </row>
    <row r="16" spans="1:125" s="104" customFormat="1" ht="30.2" customHeight="1" x14ac:dyDescent="0.25">
      <c r="A16" s="126" t="s">
        <v>7</v>
      </c>
      <c r="B16" s="127">
        <v>4195</v>
      </c>
      <c r="C16" s="127">
        <v>201</v>
      </c>
      <c r="D16" s="128">
        <v>4396</v>
      </c>
      <c r="E16" s="129"/>
      <c r="F16" s="127" t="s">
        <v>57</v>
      </c>
      <c r="G16" s="127">
        <v>3395</v>
      </c>
      <c r="H16" s="127">
        <v>3395</v>
      </c>
      <c r="I16" s="127" t="s">
        <v>58</v>
      </c>
      <c r="J16" s="130">
        <v>1001</v>
      </c>
      <c r="K16" s="98">
        <v>1001</v>
      </c>
      <c r="L16" s="99">
        <v>4396</v>
      </c>
      <c r="M16" s="100">
        <v>4396</v>
      </c>
      <c r="N16" s="101">
        <v>0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/>
      <c r="Z16" s="143">
        <v>0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0</v>
      </c>
      <c r="AO16" s="147">
        <v>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/>
      <c r="BA16" s="147">
        <v>0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0</v>
      </c>
      <c r="BP16" s="147">
        <v>0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>
        <v>0</v>
      </c>
      <c r="CY16" s="103">
        <v>0</v>
      </c>
      <c r="CZ16" s="147">
        <v>0</v>
      </c>
      <c r="DA16" s="102"/>
      <c r="DB16" s="103"/>
      <c r="DC16" s="147"/>
      <c r="DD16" s="102"/>
      <c r="DE16" s="103"/>
      <c r="DF16" s="147"/>
      <c r="DG16" s="102"/>
      <c r="DH16" s="103"/>
      <c r="DI16" s="147"/>
      <c r="DJ16" s="102"/>
      <c r="DK16" s="103"/>
      <c r="DL16" s="147"/>
      <c r="DM16" s="103"/>
      <c r="DN16" s="103"/>
      <c r="DO16" s="103"/>
      <c r="DP16" s="102"/>
      <c r="DQ16" s="103"/>
      <c r="DR16" s="147"/>
      <c r="DS16" s="102">
        <v>0</v>
      </c>
      <c r="DT16" s="103">
        <v>0</v>
      </c>
      <c r="DU16" s="147">
        <v>0</v>
      </c>
    </row>
    <row r="17" spans="1:125" s="104" customFormat="1" ht="30.2" customHeight="1" x14ac:dyDescent="0.25">
      <c r="A17" s="126" t="s">
        <v>8</v>
      </c>
      <c r="B17" s="127">
        <v>2572</v>
      </c>
      <c r="C17" s="127">
        <v>439</v>
      </c>
      <c r="D17" s="128">
        <v>3011</v>
      </c>
      <c r="E17" s="129"/>
      <c r="F17" s="127" t="s">
        <v>59</v>
      </c>
      <c r="G17" s="127">
        <v>2200</v>
      </c>
      <c r="H17" s="127">
        <v>2200</v>
      </c>
      <c r="I17" s="127" t="s">
        <v>60</v>
      </c>
      <c r="J17" s="130">
        <v>886</v>
      </c>
      <c r="K17" s="98">
        <v>811</v>
      </c>
      <c r="L17" s="99">
        <v>3011</v>
      </c>
      <c r="M17" s="100">
        <v>3086</v>
      </c>
      <c r="N17" s="101">
        <v>75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>
        <v>75</v>
      </c>
      <c r="BA17" s="147">
        <v>75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0</v>
      </c>
      <c r="CA17" s="103">
        <v>0</v>
      </c>
      <c r="CB17" s="147">
        <v>0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0</v>
      </c>
      <c r="CM17" s="103">
        <v>0</v>
      </c>
      <c r="CN17" s="147">
        <v>0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>
        <v>0</v>
      </c>
      <c r="CY17" s="103">
        <v>0</v>
      </c>
      <c r="CZ17" s="147">
        <v>0</v>
      </c>
      <c r="DA17" s="102"/>
      <c r="DB17" s="103"/>
      <c r="DC17" s="147"/>
      <c r="DD17" s="102"/>
      <c r="DE17" s="103"/>
      <c r="DF17" s="147"/>
      <c r="DG17" s="102"/>
      <c r="DH17" s="103"/>
      <c r="DI17" s="147"/>
      <c r="DJ17" s="102"/>
      <c r="DK17" s="103"/>
      <c r="DL17" s="147"/>
      <c r="DM17" s="103"/>
      <c r="DN17" s="103"/>
      <c r="DO17" s="103"/>
      <c r="DP17" s="102"/>
      <c r="DQ17" s="103"/>
      <c r="DR17" s="147"/>
      <c r="DS17" s="102">
        <v>0</v>
      </c>
      <c r="DT17" s="103">
        <v>75</v>
      </c>
      <c r="DU17" s="147">
        <v>75</v>
      </c>
    </row>
    <row r="18" spans="1:125" s="104" customFormat="1" ht="30.2" customHeight="1" x14ac:dyDescent="0.25">
      <c r="A18" s="126" t="s">
        <v>9</v>
      </c>
      <c r="B18" s="127">
        <v>2998</v>
      </c>
      <c r="C18" s="127">
        <v>200</v>
      </c>
      <c r="D18" s="128">
        <v>3198</v>
      </c>
      <c r="E18" s="129"/>
      <c r="F18" s="127" t="s">
        <v>61</v>
      </c>
      <c r="G18" s="127">
        <v>2398</v>
      </c>
      <c r="H18" s="127">
        <v>2398</v>
      </c>
      <c r="I18" s="127" t="s">
        <v>62</v>
      </c>
      <c r="J18" s="130">
        <v>800</v>
      </c>
      <c r="K18" s="98">
        <v>800</v>
      </c>
      <c r="L18" s="99">
        <v>3198</v>
      </c>
      <c r="M18" s="100">
        <v>3198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/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>
        <v>0</v>
      </c>
      <c r="CY18" s="103">
        <v>0</v>
      </c>
      <c r="CZ18" s="147">
        <v>0</v>
      </c>
      <c r="DA18" s="102"/>
      <c r="DB18" s="103"/>
      <c r="DC18" s="147"/>
      <c r="DD18" s="102"/>
      <c r="DE18" s="103"/>
      <c r="DF18" s="147"/>
      <c r="DG18" s="102"/>
      <c r="DH18" s="103"/>
      <c r="DI18" s="147"/>
      <c r="DJ18" s="102"/>
      <c r="DK18" s="103"/>
      <c r="DL18" s="147"/>
      <c r="DM18" s="103"/>
      <c r="DN18" s="103"/>
      <c r="DO18" s="103"/>
      <c r="DP18" s="102"/>
      <c r="DQ18" s="103"/>
      <c r="DR18" s="147"/>
      <c r="DS18" s="102">
        <v>0</v>
      </c>
      <c r="DT18" s="103">
        <v>0</v>
      </c>
      <c r="DU18" s="147">
        <v>0</v>
      </c>
    </row>
    <row r="19" spans="1:125" s="104" customFormat="1" ht="30.2" customHeight="1" x14ac:dyDescent="0.25">
      <c r="A19" s="126" t="s">
        <v>10</v>
      </c>
      <c r="B19" s="127">
        <v>8972</v>
      </c>
      <c r="C19" s="127">
        <v>2165</v>
      </c>
      <c r="D19" s="128">
        <v>11137</v>
      </c>
      <c r="E19" s="129"/>
      <c r="F19" s="127" t="s">
        <v>63</v>
      </c>
      <c r="G19" s="127">
        <v>7758</v>
      </c>
      <c r="H19" s="127">
        <v>7369</v>
      </c>
      <c r="I19" s="127" t="s">
        <v>64</v>
      </c>
      <c r="J19" s="130">
        <v>3768</v>
      </c>
      <c r="K19" s="98">
        <v>3768</v>
      </c>
      <c r="L19" s="99">
        <v>11137</v>
      </c>
      <c r="M19" s="100">
        <v>11526</v>
      </c>
      <c r="N19" s="101">
        <v>389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139</v>
      </c>
      <c r="AN19" s="103">
        <v>0</v>
      </c>
      <c r="AO19" s="147">
        <v>139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>
        <v>150</v>
      </c>
      <c r="AZ19" s="103"/>
      <c r="BA19" s="147">
        <v>150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78</v>
      </c>
      <c r="BX19" s="103">
        <v>0</v>
      </c>
      <c r="BY19" s="147">
        <v>78</v>
      </c>
      <c r="BZ19" s="102">
        <v>22</v>
      </c>
      <c r="CA19" s="103">
        <v>0</v>
      </c>
      <c r="CB19" s="147">
        <v>22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>
        <v>0</v>
      </c>
      <c r="CY19" s="103">
        <v>0</v>
      </c>
      <c r="CZ19" s="147">
        <v>0</v>
      </c>
      <c r="DA19" s="102"/>
      <c r="DB19" s="103"/>
      <c r="DC19" s="147"/>
      <c r="DD19" s="102"/>
      <c r="DE19" s="103"/>
      <c r="DF19" s="147"/>
      <c r="DG19" s="102"/>
      <c r="DH19" s="103"/>
      <c r="DI19" s="147"/>
      <c r="DJ19" s="102"/>
      <c r="DK19" s="103"/>
      <c r="DL19" s="147"/>
      <c r="DM19" s="103"/>
      <c r="DN19" s="103"/>
      <c r="DO19" s="103"/>
      <c r="DP19" s="102"/>
      <c r="DQ19" s="103"/>
      <c r="DR19" s="147"/>
      <c r="DS19" s="102">
        <v>389</v>
      </c>
      <c r="DT19" s="103">
        <v>0</v>
      </c>
      <c r="DU19" s="147">
        <v>389</v>
      </c>
    </row>
    <row r="20" spans="1:125" s="104" customFormat="1" ht="30.2" customHeight="1" x14ac:dyDescent="0.25">
      <c r="A20" s="126" t="s">
        <v>11</v>
      </c>
      <c r="B20" s="127">
        <v>4145</v>
      </c>
      <c r="C20" s="127">
        <v>138</v>
      </c>
      <c r="D20" s="128">
        <v>4283</v>
      </c>
      <c r="E20" s="129"/>
      <c r="F20" s="127" t="s">
        <v>65</v>
      </c>
      <c r="G20" s="127">
        <v>3483</v>
      </c>
      <c r="H20" s="127">
        <v>3483</v>
      </c>
      <c r="I20" s="127" t="s">
        <v>66</v>
      </c>
      <c r="J20" s="130">
        <v>900</v>
      </c>
      <c r="K20" s="98">
        <v>800</v>
      </c>
      <c r="L20" s="99">
        <v>4283</v>
      </c>
      <c r="M20" s="100">
        <v>4383</v>
      </c>
      <c r="N20" s="101">
        <v>100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100</v>
      </c>
      <c r="CN20" s="147">
        <v>100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>
        <v>0</v>
      </c>
      <c r="CY20" s="103">
        <v>0</v>
      </c>
      <c r="CZ20" s="147">
        <v>0</v>
      </c>
      <c r="DA20" s="102"/>
      <c r="DB20" s="103"/>
      <c r="DC20" s="147"/>
      <c r="DD20" s="102"/>
      <c r="DE20" s="103"/>
      <c r="DF20" s="147"/>
      <c r="DG20" s="102"/>
      <c r="DH20" s="103"/>
      <c r="DI20" s="147"/>
      <c r="DJ20" s="102"/>
      <c r="DK20" s="103"/>
      <c r="DL20" s="147"/>
      <c r="DM20" s="103"/>
      <c r="DN20" s="103"/>
      <c r="DO20" s="103"/>
      <c r="DP20" s="102"/>
      <c r="DQ20" s="103"/>
      <c r="DR20" s="147"/>
      <c r="DS20" s="102">
        <v>0</v>
      </c>
      <c r="DT20" s="103">
        <v>100</v>
      </c>
      <c r="DU20" s="147">
        <v>100</v>
      </c>
    </row>
    <row r="21" spans="1:125" s="104" customFormat="1" ht="30.2" customHeight="1" x14ac:dyDescent="0.25">
      <c r="A21" s="126" t="s">
        <v>12</v>
      </c>
      <c r="B21" s="127">
        <v>4180</v>
      </c>
      <c r="C21" s="127">
        <v>400</v>
      </c>
      <c r="D21" s="128">
        <v>4580</v>
      </c>
      <c r="E21" s="129"/>
      <c r="F21" s="127" t="s">
        <v>67</v>
      </c>
      <c r="G21" s="127">
        <v>3764</v>
      </c>
      <c r="H21" s="127">
        <v>3386</v>
      </c>
      <c r="I21" s="127" t="s">
        <v>68</v>
      </c>
      <c r="J21" s="130">
        <v>1394</v>
      </c>
      <c r="K21" s="98">
        <v>1194</v>
      </c>
      <c r="L21" s="99">
        <v>4580</v>
      </c>
      <c r="M21" s="100">
        <v>5158</v>
      </c>
      <c r="N21" s="101">
        <v>578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0</v>
      </c>
      <c r="AN21" s="103">
        <v>0</v>
      </c>
      <c r="AO21" s="147">
        <v>0</v>
      </c>
      <c r="AP21" s="102">
        <v>0</v>
      </c>
      <c r="AQ21" s="103">
        <v>0</v>
      </c>
      <c r="AR21" s="147">
        <v>0</v>
      </c>
      <c r="AS21" s="102">
        <v>0</v>
      </c>
      <c r="AT21" s="103">
        <v>62</v>
      </c>
      <c r="AU21" s="147">
        <v>62</v>
      </c>
      <c r="AV21" s="102">
        <v>0</v>
      </c>
      <c r="AW21" s="103">
        <v>0</v>
      </c>
      <c r="AX21" s="147">
        <v>0</v>
      </c>
      <c r="AY21" s="102"/>
      <c r="AZ21" s="103">
        <v>67</v>
      </c>
      <c r="BA21" s="147">
        <v>67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75</v>
      </c>
      <c r="BO21" s="103"/>
      <c r="BP21" s="147">
        <v>75</v>
      </c>
      <c r="BQ21" s="102">
        <v>0</v>
      </c>
      <c r="BR21" s="103">
        <v>0</v>
      </c>
      <c r="BS21" s="147">
        <v>0</v>
      </c>
      <c r="BT21" s="102">
        <v>159</v>
      </c>
      <c r="BU21" s="103">
        <v>0</v>
      </c>
      <c r="BV21" s="147">
        <v>159</v>
      </c>
      <c r="BW21" s="102">
        <v>78</v>
      </c>
      <c r="BX21" s="103">
        <v>0</v>
      </c>
      <c r="BY21" s="147">
        <v>78</v>
      </c>
      <c r="BZ21" s="102">
        <v>66</v>
      </c>
      <c r="CA21" s="103">
        <v>71</v>
      </c>
      <c r="CB21" s="147">
        <v>137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>
        <v>0</v>
      </c>
      <c r="CY21" s="103">
        <v>0</v>
      </c>
      <c r="CZ21" s="147">
        <v>0</v>
      </c>
      <c r="DA21" s="102"/>
      <c r="DB21" s="103"/>
      <c r="DC21" s="147"/>
      <c r="DD21" s="102"/>
      <c r="DE21" s="103"/>
      <c r="DF21" s="147"/>
      <c r="DG21" s="102"/>
      <c r="DH21" s="103"/>
      <c r="DI21" s="147"/>
      <c r="DJ21" s="102"/>
      <c r="DK21" s="103"/>
      <c r="DL21" s="147"/>
      <c r="DM21" s="103"/>
      <c r="DN21" s="103"/>
      <c r="DO21" s="103"/>
      <c r="DP21" s="102"/>
      <c r="DQ21" s="103"/>
      <c r="DR21" s="147"/>
      <c r="DS21" s="102">
        <v>378</v>
      </c>
      <c r="DT21" s="103">
        <v>200</v>
      </c>
      <c r="DU21" s="147">
        <v>578</v>
      </c>
    </row>
    <row r="22" spans="1:125" s="104" customFormat="1" ht="30.2" customHeight="1" x14ac:dyDescent="0.25">
      <c r="A22" s="126" t="s">
        <v>13</v>
      </c>
      <c r="B22" s="127">
        <v>5787</v>
      </c>
      <c r="C22" s="127">
        <v>968</v>
      </c>
      <c r="D22" s="128">
        <v>6755</v>
      </c>
      <c r="E22" s="129"/>
      <c r="F22" s="127" t="s">
        <v>69</v>
      </c>
      <c r="G22" s="127">
        <v>4791</v>
      </c>
      <c r="H22" s="127">
        <v>4791</v>
      </c>
      <c r="I22" s="127" t="s">
        <v>70</v>
      </c>
      <c r="J22" s="130">
        <v>2164</v>
      </c>
      <c r="K22" s="98">
        <v>1964</v>
      </c>
      <c r="L22" s="99">
        <v>6755</v>
      </c>
      <c r="M22" s="100">
        <v>6955</v>
      </c>
      <c r="N22" s="101">
        <v>200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>
        <v>0</v>
      </c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78</v>
      </c>
      <c r="AU22" s="147">
        <v>78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/>
      <c r="BO22" s="103">
        <v>76</v>
      </c>
      <c r="BP22" s="147">
        <v>76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0</v>
      </c>
      <c r="CN22" s="147">
        <v>0</v>
      </c>
      <c r="CO22" s="102">
        <v>0</v>
      </c>
      <c r="CP22" s="103">
        <v>0</v>
      </c>
      <c r="CQ22" s="147">
        <v>0</v>
      </c>
      <c r="CR22" s="102">
        <v>0</v>
      </c>
      <c r="CS22" s="103">
        <v>46</v>
      </c>
      <c r="CT22" s="147">
        <v>46</v>
      </c>
      <c r="CU22" s="102">
        <v>0</v>
      </c>
      <c r="CV22" s="103">
        <v>0</v>
      </c>
      <c r="CW22" s="147">
        <v>0</v>
      </c>
      <c r="CX22" s="102">
        <v>0</v>
      </c>
      <c r="CY22" s="103">
        <v>0</v>
      </c>
      <c r="CZ22" s="147">
        <v>0</v>
      </c>
      <c r="DA22" s="102"/>
      <c r="DB22" s="103"/>
      <c r="DC22" s="147"/>
      <c r="DD22" s="102"/>
      <c r="DE22" s="103"/>
      <c r="DF22" s="147"/>
      <c r="DG22" s="102"/>
      <c r="DH22" s="103"/>
      <c r="DI22" s="147"/>
      <c r="DJ22" s="102"/>
      <c r="DK22" s="103"/>
      <c r="DL22" s="147"/>
      <c r="DM22" s="103"/>
      <c r="DN22" s="103"/>
      <c r="DO22" s="103"/>
      <c r="DP22" s="102"/>
      <c r="DQ22" s="103"/>
      <c r="DR22" s="147"/>
      <c r="DS22" s="102">
        <v>0</v>
      </c>
      <c r="DT22" s="103">
        <v>200</v>
      </c>
      <c r="DU22" s="147">
        <v>200</v>
      </c>
    </row>
    <row r="23" spans="1:125" s="104" customFormat="1" ht="30.2" customHeight="1" x14ac:dyDescent="0.25">
      <c r="A23" s="126" t="s">
        <v>14</v>
      </c>
      <c r="B23" s="127">
        <v>17139</v>
      </c>
      <c r="C23" s="127">
        <v>4797</v>
      </c>
      <c r="D23" s="128">
        <v>21936</v>
      </c>
      <c r="E23" s="129"/>
      <c r="F23" s="127" t="s">
        <v>71</v>
      </c>
      <c r="G23" s="127">
        <v>14342</v>
      </c>
      <c r="H23" s="127">
        <v>14342</v>
      </c>
      <c r="I23" s="127" t="s">
        <v>72</v>
      </c>
      <c r="J23" s="130">
        <v>8394</v>
      </c>
      <c r="K23" s="98">
        <v>7594</v>
      </c>
      <c r="L23" s="99">
        <v>21936</v>
      </c>
      <c r="M23" s="100">
        <v>22736</v>
      </c>
      <c r="N23" s="101">
        <v>800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>
        <v>230</v>
      </c>
      <c r="Z23" s="143">
        <v>230</v>
      </c>
      <c r="AA23" s="102"/>
      <c r="AB23" s="103"/>
      <c r="AC23" s="147">
        <v>0</v>
      </c>
      <c r="AD23" s="102"/>
      <c r="AE23" s="103"/>
      <c r="AF23" s="147">
        <v>0</v>
      </c>
      <c r="AG23" s="102">
        <v>0</v>
      </c>
      <c r="AH23" s="103">
        <v>170</v>
      </c>
      <c r="AI23" s="147">
        <v>170</v>
      </c>
      <c r="AJ23" s="102"/>
      <c r="AK23" s="103">
        <v>311</v>
      </c>
      <c r="AL23" s="147">
        <v>311</v>
      </c>
      <c r="AM23" s="102">
        <v>0</v>
      </c>
      <c r="AN23" s="103">
        <v>89</v>
      </c>
      <c r="AO23" s="147">
        <v>89</v>
      </c>
      <c r="AP23" s="102">
        <v>0</v>
      </c>
      <c r="AQ23" s="103">
        <v>0</v>
      </c>
      <c r="AR23" s="147">
        <v>0</v>
      </c>
      <c r="AS23" s="102">
        <v>0</v>
      </c>
      <c r="AT23" s="103">
        <v>0</v>
      </c>
      <c r="AU23" s="147">
        <v>0</v>
      </c>
      <c r="AV23" s="102">
        <v>0</v>
      </c>
      <c r="AW23" s="103">
        <v>0</v>
      </c>
      <c r="AX23" s="147">
        <v>0</v>
      </c>
      <c r="AY23" s="102"/>
      <c r="AZ23" s="103"/>
      <c r="BA23" s="147">
        <v>0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0</v>
      </c>
      <c r="BO23" s="103">
        <v>0</v>
      </c>
      <c r="BP23" s="147">
        <v>0</v>
      </c>
      <c r="BQ23" s="102">
        <v>0</v>
      </c>
      <c r="BR23" s="103">
        <v>0</v>
      </c>
      <c r="BS23" s="147">
        <v>0</v>
      </c>
      <c r="BT23" s="102">
        <v>0</v>
      </c>
      <c r="BU23" s="103">
        <v>0</v>
      </c>
      <c r="BV23" s="147">
        <v>0</v>
      </c>
      <c r="BW23" s="102">
        <v>0</v>
      </c>
      <c r="BX23" s="103">
        <v>0</v>
      </c>
      <c r="BY23" s="147">
        <v>0</v>
      </c>
      <c r="BZ23" s="102">
        <v>0</v>
      </c>
      <c r="CA23" s="103">
        <v>0</v>
      </c>
      <c r="CB23" s="147">
        <v>0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>
        <v>0</v>
      </c>
      <c r="CY23" s="103">
        <v>0</v>
      </c>
      <c r="CZ23" s="147">
        <v>0</v>
      </c>
      <c r="DA23" s="102"/>
      <c r="DB23" s="103"/>
      <c r="DC23" s="147"/>
      <c r="DD23" s="102"/>
      <c r="DE23" s="103"/>
      <c r="DF23" s="147"/>
      <c r="DG23" s="102"/>
      <c r="DH23" s="103"/>
      <c r="DI23" s="147"/>
      <c r="DJ23" s="102"/>
      <c r="DK23" s="103"/>
      <c r="DL23" s="147"/>
      <c r="DM23" s="103"/>
      <c r="DN23" s="103"/>
      <c r="DO23" s="103"/>
      <c r="DP23" s="102"/>
      <c r="DQ23" s="103"/>
      <c r="DR23" s="147"/>
      <c r="DS23" s="102">
        <v>0</v>
      </c>
      <c r="DT23" s="103">
        <v>800</v>
      </c>
      <c r="DU23" s="147">
        <v>800</v>
      </c>
    </row>
    <row r="24" spans="1:125" s="104" customFormat="1" ht="30.2" customHeight="1" x14ac:dyDescent="0.25">
      <c r="A24" s="126" t="s">
        <v>15</v>
      </c>
      <c r="B24" s="127">
        <v>22192</v>
      </c>
      <c r="C24" s="127">
        <v>4406</v>
      </c>
      <c r="D24" s="128">
        <v>26598</v>
      </c>
      <c r="E24" s="129"/>
      <c r="F24" s="127" t="s">
        <v>73</v>
      </c>
      <c r="G24" s="127">
        <v>18317</v>
      </c>
      <c r="H24" s="127">
        <v>18180</v>
      </c>
      <c r="I24" s="127" t="s">
        <v>74</v>
      </c>
      <c r="J24" s="130">
        <v>8518</v>
      </c>
      <c r="K24" s="98">
        <v>8418</v>
      </c>
      <c r="L24" s="99">
        <v>26598</v>
      </c>
      <c r="M24" s="100">
        <v>26835</v>
      </c>
      <c r="N24" s="101">
        <v>237</v>
      </c>
      <c r="O24" s="102"/>
      <c r="P24" s="103">
        <v>100</v>
      </c>
      <c r="Q24" s="143">
        <v>100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0</v>
      </c>
      <c r="AU24" s="147">
        <v>0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>
        <v>0</v>
      </c>
      <c r="BO24" s="103">
        <v>0</v>
      </c>
      <c r="BP24" s="147">
        <v>0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91</v>
      </c>
      <c r="CG24" s="103">
        <v>0</v>
      </c>
      <c r="CH24" s="147">
        <v>91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46</v>
      </c>
      <c r="CS24" s="103">
        <v>0</v>
      </c>
      <c r="CT24" s="147">
        <v>46</v>
      </c>
      <c r="CU24" s="102">
        <v>0</v>
      </c>
      <c r="CV24" s="103">
        <v>0</v>
      </c>
      <c r="CW24" s="147">
        <v>0</v>
      </c>
      <c r="CX24" s="102">
        <v>0</v>
      </c>
      <c r="CY24" s="103">
        <v>0</v>
      </c>
      <c r="CZ24" s="147">
        <v>0</v>
      </c>
      <c r="DA24" s="102"/>
      <c r="DB24" s="103"/>
      <c r="DC24" s="147"/>
      <c r="DD24" s="102"/>
      <c r="DE24" s="103"/>
      <c r="DF24" s="147"/>
      <c r="DG24" s="102"/>
      <c r="DH24" s="103"/>
      <c r="DI24" s="147"/>
      <c r="DJ24" s="102"/>
      <c r="DK24" s="103"/>
      <c r="DL24" s="147"/>
      <c r="DM24" s="103"/>
      <c r="DN24" s="103"/>
      <c r="DO24" s="103"/>
      <c r="DP24" s="102"/>
      <c r="DQ24" s="103"/>
      <c r="DR24" s="147"/>
      <c r="DS24" s="102">
        <v>137</v>
      </c>
      <c r="DT24" s="103">
        <v>100</v>
      </c>
      <c r="DU24" s="147">
        <v>237</v>
      </c>
    </row>
    <row r="25" spans="1:125" s="104" customFormat="1" ht="30.2" customHeight="1" x14ac:dyDescent="0.25">
      <c r="A25" s="126" t="s">
        <v>16</v>
      </c>
      <c r="B25" s="127">
        <v>15399</v>
      </c>
      <c r="C25" s="127">
        <v>3400</v>
      </c>
      <c r="D25" s="128">
        <v>18799</v>
      </c>
      <c r="E25" s="129"/>
      <c r="F25" s="127" t="s">
        <v>77</v>
      </c>
      <c r="G25" s="127">
        <v>14579</v>
      </c>
      <c r="H25" s="127">
        <v>12599</v>
      </c>
      <c r="I25" s="127" t="s">
        <v>78</v>
      </c>
      <c r="J25" s="130">
        <v>6200</v>
      </c>
      <c r="K25" s="98">
        <v>6200</v>
      </c>
      <c r="L25" s="99">
        <v>18799</v>
      </c>
      <c r="M25" s="100">
        <v>20779</v>
      </c>
      <c r="N25" s="101">
        <v>1980</v>
      </c>
      <c r="O25" s="102"/>
      <c r="P25" s="103"/>
      <c r="Q25" s="143">
        <v>0</v>
      </c>
      <c r="R25" s="102"/>
      <c r="S25" s="103"/>
      <c r="T25" s="143">
        <v>0</v>
      </c>
      <c r="U25" s="102">
        <v>400</v>
      </c>
      <c r="V25" s="103"/>
      <c r="W25" s="143">
        <v>400</v>
      </c>
      <c r="X25" s="102"/>
      <c r="Y25" s="103"/>
      <c r="Z25" s="143">
        <v>0</v>
      </c>
      <c r="AA25" s="102"/>
      <c r="AB25" s="103"/>
      <c r="AC25" s="147">
        <v>0</v>
      </c>
      <c r="AD25" s="102"/>
      <c r="AE25" s="103"/>
      <c r="AF25" s="147">
        <v>0</v>
      </c>
      <c r="AG25" s="102">
        <v>330</v>
      </c>
      <c r="AH25" s="103">
        <v>0</v>
      </c>
      <c r="AI25" s="147">
        <v>330</v>
      </c>
      <c r="AJ25" s="102">
        <v>70</v>
      </c>
      <c r="AK25" s="103"/>
      <c r="AL25" s="147">
        <v>70</v>
      </c>
      <c r="AM25" s="102">
        <v>0</v>
      </c>
      <c r="AN25" s="103">
        <v>0</v>
      </c>
      <c r="AO25" s="147">
        <v>0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>
        <v>200</v>
      </c>
      <c r="BI25" s="103"/>
      <c r="BJ25" s="147">
        <v>200</v>
      </c>
      <c r="BK25" s="102">
        <v>130</v>
      </c>
      <c r="BL25" s="103">
        <v>0</v>
      </c>
      <c r="BM25" s="147">
        <v>130</v>
      </c>
      <c r="BN25" s="102">
        <v>70</v>
      </c>
      <c r="BO25" s="103">
        <v>0</v>
      </c>
      <c r="BP25" s="147">
        <v>70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338</v>
      </c>
      <c r="CA25" s="103">
        <v>0</v>
      </c>
      <c r="CB25" s="147">
        <v>338</v>
      </c>
      <c r="CC25" s="102">
        <v>62</v>
      </c>
      <c r="CD25" s="103">
        <v>0</v>
      </c>
      <c r="CE25" s="147">
        <v>62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200</v>
      </c>
      <c r="CP25" s="103">
        <v>0</v>
      </c>
      <c r="CQ25" s="147">
        <v>200</v>
      </c>
      <c r="CR25" s="102">
        <v>0</v>
      </c>
      <c r="CS25" s="103">
        <v>0</v>
      </c>
      <c r="CT25" s="147">
        <v>0</v>
      </c>
      <c r="CU25" s="102">
        <v>180</v>
      </c>
      <c r="CV25" s="103">
        <v>0</v>
      </c>
      <c r="CW25" s="147">
        <v>180</v>
      </c>
      <c r="CX25" s="102">
        <v>0</v>
      </c>
      <c r="CY25" s="103">
        <v>0</v>
      </c>
      <c r="CZ25" s="147">
        <v>0</v>
      </c>
      <c r="DA25" s="102"/>
      <c r="DB25" s="103"/>
      <c r="DC25" s="147"/>
      <c r="DD25" s="102"/>
      <c r="DE25" s="103"/>
      <c r="DF25" s="147"/>
      <c r="DG25" s="102"/>
      <c r="DH25" s="103"/>
      <c r="DI25" s="147"/>
      <c r="DJ25" s="102"/>
      <c r="DK25" s="103"/>
      <c r="DL25" s="147"/>
      <c r="DM25" s="103"/>
      <c r="DN25" s="103"/>
      <c r="DO25" s="103"/>
      <c r="DP25" s="102"/>
      <c r="DQ25" s="103"/>
      <c r="DR25" s="147"/>
      <c r="DS25" s="102">
        <v>1980</v>
      </c>
      <c r="DT25" s="103">
        <v>0</v>
      </c>
      <c r="DU25" s="147">
        <v>1980</v>
      </c>
    </row>
    <row r="26" spans="1:125" s="104" customFormat="1" ht="30.2" customHeight="1" x14ac:dyDescent="0.25">
      <c r="A26" s="126" t="s">
        <v>17</v>
      </c>
      <c r="B26" s="127">
        <v>32788</v>
      </c>
      <c r="C26" s="127">
        <v>0</v>
      </c>
      <c r="D26" s="128">
        <v>32788</v>
      </c>
      <c r="E26" s="129"/>
      <c r="F26" s="127" t="s">
        <v>79</v>
      </c>
      <c r="G26" s="127">
        <v>25585</v>
      </c>
      <c r="H26" s="127">
        <v>25585</v>
      </c>
      <c r="I26" s="127" t="s">
        <v>80</v>
      </c>
      <c r="J26" s="130">
        <v>7203</v>
      </c>
      <c r="K26" s="98">
        <v>7203</v>
      </c>
      <c r="L26" s="99">
        <v>32788</v>
      </c>
      <c r="M26" s="100">
        <v>32788</v>
      </c>
      <c r="N26" s="101">
        <v>0</v>
      </c>
      <c r="O26" s="102"/>
      <c r="P26" s="103"/>
      <c r="Q26" s="143">
        <v>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0</v>
      </c>
      <c r="CG26" s="103">
        <v>0</v>
      </c>
      <c r="CH26" s="147">
        <v>0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0</v>
      </c>
      <c r="CS26" s="103">
        <v>0</v>
      </c>
      <c r="CT26" s="147">
        <v>0</v>
      </c>
      <c r="CU26" s="102">
        <v>0</v>
      </c>
      <c r="CV26" s="103">
        <v>0</v>
      </c>
      <c r="CW26" s="147">
        <v>0</v>
      </c>
      <c r="CX26" s="102">
        <v>0</v>
      </c>
      <c r="CY26" s="103">
        <v>0</v>
      </c>
      <c r="CZ26" s="147">
        <v>0</v>
      </c>
      <c r="DA26" s="102"/>
      <c r="DB26" s="103"/>
      <c r="DC26" s="147"/>
      <c r="DD26" s="102"/>
      <c r="DE26" s="103"/>
      <c r="DF26" s="147"/>
      <c r="DG26" s="102"/>
      <c r="DH26" s="103"/>
      <c r="DI26" s="147"/>
      <c r="DJ26" s="102"/>
      <c r="DK26" s="103"/>
      <c r="DL26" s="147"/>
      <c r="DM26" s="103"/>
      <c r="DN26" s="103"/>
      <c r="DO26" s="103"/>
      <c r="DP26" s="102"/>
      <c r="DQ26" s="103"/>
      <c r="DR26" s="147"/>
      <c r="DS26" s="102">
        <v>0</v>
      </c>
      <c r="DT26" s="103">
        <v>0</v>
      </c>
      <c r="DU26" s="147">
        <v>0</v>
      </c>
    </row>
    <row r="27" spans="1:125" s="104" customFormat="1" ht="30.2" customHeight="1" x14ac:dyDescent="0.25">
      <c r="A27" s="126" t="s">
        <v>18</v>
      </c>
      <c r="B27" s="127">
        <v>200</v>
      </c>
      <c r="C27" s="127">
        <v>0</v>
      </c>
      <c r="D27" s="128">
        <v>200</v>
      </c>
      <c r="E27" s="129"/>
      <c r="F27" s="127" t="s">
        <v>81</v>
      </c>
      <c r="G27" s="127">
        <v>0</v>
      </c>
      <c r="H27" s="127"/>
      <c r="I27" s="127" t="s">
        <v>82</v>
      </c>
      <c r="J27" s="130">
        <v>200</v>
      </c>
      <c r="K27" s="98">
        <v>200</v>
      </c>
      <c r="L27" s="99">
        <v>200</v>
      </c>
      <c r="M27" s="100">
        <v>200</v>
      </c>
      <c r="N27" s="101">
        <v>0</v>
      </c>
      <c r="O27" s="102"/>
      <c r="P27" s="103"/>
      <c r="Q27" s="143">
        <v>0</v>
      </c>
      <c r="R27" s="102"/>
      <c r="S27" s="103"/>
      <c r="T27" s="143">
        <v>0</v>
      </c>
      <c r="U27" s="102"/>
      <c r="V27" s="103"/>
      <c r="W27" s="143">
        <v>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/>
      <c r="AH27" s="103"/>
      <c r="AI27" s="147">
        <v>0</v>
      </c>
      <c r="AJ27" s="102"/>
      <c r="AK27" s="103"/>
      <c r="AL27" s="147">
        <v>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/>
      <c r="BI27" s="103"/>
      <c r="BJ27" s="147">
        <v>0</v>
      </c>
      <c r="BK27" s="102">
        <v>0</v>
      </c>
      <c r="BL27" s="103">
        <v>0</v>
      </c>
      <c r="BM27" s="147">
        <v>0</v>
      </c>
      <c r="BN27" s="102">
        <v>0</v>
      </c>
      <c r="BO27" s="103">
        <v>0</v>
      </c>
      <c r="BP27" s="147">
        <v>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0</v>
      </c>
      <c r="CA27" s="103">
        <v>0</v>
      </c>
      <c r="CB27" s="147">
        <v>0</v>
      </c>
      <c r="CC27" s="102">
        <v>0</v>
      </c>
      <c r="CD27" s="103">
        <v>0</v>
      </c>
      <c r="CE27" s="147">
        <v>0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0</v>
      </c>
      <c r="CP27" s="103">
        <v>0</v>
      </c>
      <c r="CQ27" s="147">
        <v>0</v>
      </c>
      <c r="CR27" s="102">
        <v>0</v>
      </c>
      <c r="CS27" s="103">
        <v>0</v>
      </c>
      <c r="CT27" s="147">
        <v>0</v>
      </c>
      <c r="CU27" s="102">
        <v>0</v>
      </c>
      <c r="CV27" s="103">
        <v>0</v>
      </c>
      <c r="CW27" s="147">
        <v>0</v>
      </c>
      <c r="CX27" s="102">
        <v>0</v>
      </c>
      <c r="CY27" s="103">
        <v>0</v>
      </c>
      <c r="CZ27" s="147">
        <v>0</v>
      </c>
      <c r="DA27" s="102"/>
      <c r="DB27" s="103"/>
      <c r="DC27" s="147"/>
      <c r="DD27" s="102"/>
      <c r="DE27" s="103"/>
      <c r="DF27" s="147"/>
      <c r="DG27" s="102"/>
      <c r="DH27" s="103"/>
      <c r="DI27" s="147"/>
      <c r="DJ27" s="102"/>
      <c r="DK27" s="103"/>
      <c r="DL27" s="147"/>
      <c r="DM27" s="103"/>
      <c r="DN27" s="103"/>
      <c r="DO27" s="103"/>
      <c r="DP27" s="102"/>
      <c r="DQ27" s="103"/>
      <c r="DR27" s="147"/>
      <c r="DS27" s="102">
        <v>0</v>
      </c>
      <c r="DT27" s="103">
        <v>0</v>
      </c>
      <c r="DU27" s="147">
        <v>0</v>
      </c>
    </row>
    <row r="28" spans="1:125" s="104" customFormat="1" ht="30.2" customHeight="1" x14ac:dyDescent="0.25">
      <c r="A28" s="126" t="s">
        <v>19</v>
      </c>
      <c r="B28" s="127">
        <v>3121</v>
      </c>
      <c r="C28" s="127">
        <v>2199</v>
      </c>
      <c r="D28" s="128">
        <v>5320</v>
      </c>
      <c r="E28" s="129"/>
      <c r="F28" s="127" t="s">
        <v>83</v>
      </c>
      <c r="G28" s="127">
        <v>5120</v>
      </c>
      <c r="H28" s="127">
        <v>5120</v>
      </c>
      <c r="I28" s="127" t="s">
        <v>84</v>
      </c>
      <c r="J28" s="130">
        <v>200</v>
      </c>
      <c r="K28" s="98">
        <v>200</v>
      </c>
      <c r="L28" s="99">
        <v>5320</v>
      </c>
      <c r="M28" s="100">
        <v>5320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>
        <v>0</v>
      </c>
      <c r="CY28" s="103">
        <v>0</v>
      </c>
      <c r="CZ28" s="147">
        <v>0</v>
      </c>
      <c r="DA28" s="102"/>
      <c r="DB28" s="103"/>
      <c r="DC28" s="147"/>
      <c r="DD28" s="102"/>
      <c r="DE28" s="103"/>
      <c r="DF28" s="147"/>
      <c r="DG28" s="102"/>
      <c r="DH28" s="103"/>
      <c r="DI28" s="147"/>
      <c r="DJ28" s="102"/>
      <c r="DK28" s="103"/>
      <c r="DL28" s="147"/>
      <c r="DM28" s="103"/>
      <c r="DN28" s="103"/>
      <c r="DO28" s="103"/>
      <c r="DP28" s="102"/>
      <c r="DQ28" s="103"/>
      <c r="DR28" s="147"/>
      <c r="DS28" s="102">
        <v>0</v>
      </c>
      <c r="DT28" s="103">
        <v>0</v>
      </c>
      <c r="DU28" s="147">
        <v>0</v>
      </c>
    </row>
    <row r="29" spans="1:125" s="104" customFormat="1" ht="30.2" customHeight="1" x14ac:dyDescent="0.25">
      <c r="A29" s="126" t="s">
        <v>20</v>
      </c>
      <c r="B29" s="127">
        <v>2600</v>
      </c>
      <c r="C29" s="127">
        <v>600</v>
      </c>
      <c r="D29" s="128">
        <v>3200</v>
      </c>
      <c r="E29" s="129"/>
      <c r="F29" s="127" t="s">
        <v>85</v>
      </c>
      <c r="G29" s="127">
        <v>2200</v>
      </c>
      <c r="H29" s="127">
        <v>2200</v>
      </c>
      <c r="I29" s="127" t="s">
        <v>86</v>
      </c>
      <c r="J29" s="130">
        <v>1000</v>
      </c>
      <c r="K29" s="98">
        <v>1000</v>
      </c>
      <c r="L29" s="99">
        <v>3200</v>
      </c>
      <c r="M29" s="100">
        <v>3200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>
        <v>0</v>
      </c>
      <c r="CY29" s="103">
        <v>0</v>
      </c>
      <c r="CZ29" s="147">
        <v>0</v>
      </c>
      <c r="DA29" s="102"/>
      <c r="DB29" s="103"/>
      <c r="DC29" s="147"/>
      <c r="DD29" s="102"/>
      <c r="DE29" s="103"/>
      <c r="DF29" s="147"/>
      <c r="DG29" s="102"/>
      <c r="DH29" s="103"/>
      <c r="DI29" s="147"/>
      <c r="DJ29" s="102"/>
      <c r="DK29" s="103"/>
      <c r="DL29" s="147"/>
      <c r="DM29" s="103"/>
      <c r="DN29" s="103"/>
      <c r="DO29" s="103"/>
      <c r="DP29" s="102"/>
      <c r="DQ29" s="103"/>
      <c r="DR29" s="147"/>
      <c r="DS29" s="102">
        <v>0</v>
      </c>
      <c r="DT29" s="103">
        <v>0</v>
      </c>
      <c r="DU29" s="147">
        <v>0</v>
      </c>
    </row>
    <row r="30" spans="1:125" s="104" customFormat="1" ht="30.2" customHeight="1" x14ac:dyDescent="0.25">
      <c r="A30" s="181" t="s">
        <v>21</v>
      </c>
      <c r="B30" s="178">
        <v>52706</v>
      </c>
      <c r="C30" s="178">
        <v>11199</v>
      </c>
      <c r="D30" s="179">
        <v>63905</v>
      </c>
      <c r="E30" s="129"/>
      <c r="F30" s="127" t="s">
        <v>87</v>
      </c>
      <c r="G30" s="127">
        <v>38035</v>
      </c>
      <c r="H30" s="127">
        <v>36535</v>
      </c>
      <c r="I30" s="127" t="s">
        <v>88</v>
      </c>
      <c r="J30" s="130">
        <v>19379</v>
      </c>
      <c r="K30" s="98">
        <v>17979</v>
      </c>
      <c r="L30" s="190">
        <v>63905</v>
      </c>
      <c r="M30" s="180">
        <v>66805</v>
      </c>
      <c r="N30" s="187">
        <v>2900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>
        <v>200</v>
      </c>
      <c r="Z30" s="143">
        <v>200</v>
      </c>
      <c r="AA30" s="102"/>
      <c r="AB30" s="103">
        <v>200</v>
      </c>
      <c r="AC30" s="147">
        <v>200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>
        <v>100</v>
      </c>
      <c r="BD30" s="147">
        <v>100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200</v>
      </c>
      <c r="BP30" s="147">
        <v>200</v>
      </c>
      <c r="BQ30" s="102">
        <v>0</v>
      </c>
      <c r="BR30" s="103">
        <v>100</v>
      </c>
      <c r="BS30" s="147">
        <v>100</v>
      </c>
      <c r="BT30" s="102">
        <v>0</v>
      </c>
      <c r="BU30" s="103">
        <v>100</v>
      </c>
      <c r="BV30" s="147">
        <v>100</v>
      </c>
      <c r="BW30" s="102">
        <v>0</v>
      </c>
      <c r="BX30" s="103">
        <v>300</v>
      </c>
      <c r="BY30" s="147">
        <v>300</v>
      </c>
      <c r="BZ30" s="102">
        <v>0</v>
      </c>
      <c r="CA30" s="103">
        <v>200</v>
      </c>
      <c r="CB30" s="147">
        <v>200</v>
      </c>
      <c r="CC30" s="102">
        <v>100</v>
      </c>
      <c r="CD30" s="103">
        <v>0</v>
      </c>
      <c r="CE30" s="147">
        <v>100</v>
      </c>
      <c r="CF30" s="102">
        <v>100</v>
      </c>
      <c r="CG30" s="103">
        <v>0</v>
      </c>
      <c r="CH30" s="147">
        <v>100</v>
      </c>
      <c r="CI30" s="102">
        <v>100</v>
      </c>
      <c r="CJ30" s="103">
        <v>0</v>
      </c>
      <c r="CK30" s="147">
        <v>100</v>
      </c>
      <c r="CL30" s="102">
        <v>100</v>
      </c>
      <c r="CM30" s="103">
        <v>0</v>
      </c>
      <c r="CN30" s="147">
        <v>100</v>
      </c>
      <c r="CO30" s="102">
        <v>100</v>
      </c>
      <c r="CP30" s="103">
        <v>0</v>
      </c>
      <c r="CQ30" s="147">
        <v>100</v>
      </c>
      <c r="CR30" s="102">
        <v>200</v>
      </c>
      <c r="CS30" s="103">
        <v>0</v>
      </c>
      <c r="CT30" s="147">
        <v>200</v>
      </c>
      <c r="CU30" s="102">
        <v>500</v>
      </c>
      <c r="CV30" s="103">
        <v>0</v>
      </c>
      <c r="CW30" s="147">
        <v>500</v>
      </c>
      <c r="CX30" s="102">
        <v>300</v>
      </c>
      <c r="CY30" s="103">
        <v>0</v>
      </c>
      <c r="CZ30" s="147">
        <v>300</v>
      </c>
      <c r="DA30" s="102"/>
      <c r="DB30" s="103"/>
      <c r="DC30" s="147"/>
      <c r="DD30" s="102"/>
      <c r="DE30" s="103"/>
      <c r="DF30" s="147"/>
      <c r="DG30" s="102"/>
      <c r="DH30" s="103"/>
      <c r="DI30" s="147"/>
      <c r="DJ30" s="102"/>
      <c r="DK30" s="103"/>
      <c r="DL30" s="147"/>
      <c r="DM30" s="103"/>
      <c r="DN30" s="103"/>
      <c r="DO30" s="103"/>
      <c r="DP30" s="102"/>
      <c r="DQ30" s="103"/>
      <c r="DR30" s="147"/>
      <c r="DS30" s="102">
        <v>1500</v>
      </c>
      <c r="DT30" s="103">
        <v>1400</v>
      </c>
      <c r="DU30" s="147">
        <v>2900</v>
      </c>
    </row>
    <row r="31" spans="1:125" s="104" customFormat="1" ht="30.2" customHeight="1" x14ac:dyDescent="0.25">
      <c r="A31" s="181"/>
      <c r="B31" s="178"/>
      <c r="C31" s="178"/>
      <c r="D31" s="179"/>
      <c r="E31" s="129"/>
      <c r="F31" s="127" t="s">
        <v>53</v>
      </c>
      <c r="G31" s="127">
        <v>800</v>
      </c>
      <c r="H31" s="127">
        <v>800</v>
      </c>
      <c r="I31" s="127" t="s">
        <v>54</v>
      </c>
      <c r="J31" s="130">
        <v>0</v>
      </c>
      <c r="K31" s="98">
        <v>0</v>
      </c>
      <c r="L31" s="190"/>
      <c r="M31" s="180"/>
      <c r="N31" s="187"/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>
        <v>0</v>
      </c>
      <c r="CY31" s="103">
        <v>0</v>
      </c>
      <c r="CZ31" s="147">
        <v>0</v>
      </c>
      <c r="DA31" s="102"/>
      <c r="DB31" s="103"/>
      <c r="DC31" s="147"/>
      <c r="DD31" s="102"/>
      <c r="DE31" s="103"/>
      <c r="DF31" s="147"/>
      <c r="DG31" s="102"/>
      <c r="DH31" s="103"/>
      <c r="DI31" s="147"/>
      <c r="DJ31" s="102"/>
      <c r="DK31" s="103"/>
      <c r="DL31" s="147"/>
      <c r="DM31" s="103"/>
      <c r="DN31" s="103"/>
      <c r="DO31" s="103"/>
      <c r="DP31" s="102"/>
      <c r="DQ31" s="103"/>
      <c r="DR31" s="147"/>
      <c r="DS31" s="102">
        <v>0</v>
      </c>
      <c r="DT31" s="103">
        <v>0</v>
      </c>
      <c r="DU31" s="147">
        <v>0</v>
      </c>
    </row>
    <row r="32" spans="1:125" s="104" customFormat="1" ht="30.2" customHeight="1" x14ac:dyDescent="0.25">
      <c r="A32" s="181"/>
      <c r="B32" s="178"/>
      <c r="C32" s="178"/>
      <c r="D32" s="179"/>
      <c r="E32" s="129"/>
      <c r="F32" s="127" t="s">
        <v>99</v>
      </c>
      <c r="G32" s="127">
        <v>6200</v>
      </c>
      <c r="H32" s="127">
        <v>6200</v>
      </c>
      <c r="I32" s="127" t="s">
        <v>100</v>
      </c>
      <c r="J32" s="130">
        <v>1999</v>
      </c>
      <c r="K32" s="98">
        <v>1999</v>
      </c>
      <c r="L32" s="190"/>
      <c r="M32" s="180"/>
      <c r="N32" s="187"/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/>
      <c r="Z32" s="143">
        <v>0</v>
      </c>
      <c r="AA32" s="102"/>
      <c r="AB32" s="103"/>
      <c r="AC32" s="147">
        <v>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/>
      <c r="BD32" s="147">
        <v>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0</v>
      </c>
      <c r="BP32" s="147">
        <v>0</v>
      </c>
      <c r="BQ32" s="102">
        <v>0</v>
      </c>
      <c r="BR32" s="103">
        <v>0</v>
      </c>
      <c r="BS32" s="147">
        <v>0</v>
      </c>
      <c r="BT32" s="102">
        <v>0</v>
      </c>
      <c r="BU32" s="103">
        <v>0</v>
      </c>
      <c r="BV32" s="147">
        <v>0</v>
      </c>
      <c r="BW32" s="102">
        <v>0</v>
      </c>
      <c r="BX32" s="103">
        <v>0</v>
      </c>
      <c r="BY32" s="147">
        <v>0</v>
      </c>
      <c r="BZ32" s="102">
        <v>0</v>
      </c>
      <c r="CA32" s="103">
        <v>0</v>
      </c>
      <c r="CB32" s="147">
        <v>0</v>
      </c>
      <c r="CC32" s="102">
        <v>0</v>
      </c>
      <c r="CD32" s="103">
        <v>0</v>
      </c>
      <c r="CE32" s="147">
        <v>0</v>
      </c>
      <c r="CF32" s="102">
        <v>0</v>
      </c>
      <c r="CG32" s="103">
        <v>0</v>
      </c>
      <c r="CH32" s="147">
        <v>0</v>
      </c>
      <c r="CI32" s="102">
        <v>0</v>
      </c>
      <c r="CJ32" s="103">
        <v>0</v>
      </c>
      <c r="CK32" s="147">
        <v>0</v>
      </c>
      <c r="CL32" s="102">
        <v>0</v>
      </c>
      <c r="CM32" s="103">
        <v>0</v>
      </c>
      <c r="CN32" s="147">
        <v>0</v>
      </c>
      <c r="CO32" s="102">
        <v>0</v>
      </c>
      <c r="CP32" s="103">
        <v>0</v>
      </c>
      <c r="CQ32" s="147">
        <v>0</v>
      </c>
      <c r="CR32" s="102">
        <v>0</v>
      </c>
      <c r="CS32" s="103">
        <v>0</v>
      </c>
      <c r="CT32" s="147">
        <v>0</v>
      </c>
      <c r="CU32" s="102">
        <v>0</v>
      </c>
      <c r="CV32" s="103">
        <v>0</v>
      </c>
      <c r="CW32" s="147">
        <v>0</v>
      </c>
      <c r="CX32" s="102">
        <v>0</v>
      </c>
      <c r="CY32" s="103">
        <v>0</v>
      </c>
      <c r="CZ32" s="147">
        <v>0</v>
      </c>
      <c r="DA32" s="102"/>
      <c r="DB32" s="103"/>
      <c r="DC32" s="147"/>
      <c r="DD32" s="102"/>
      <c r="DE32" s="103"/>
      <c r="DF32" s="147"/>
      <c r="DG32" s="102"/>
      <c r="DH32" s="103"/>
      <c r="DI32" s="147"/>
      <c r="DJ32" s="102"/>
      <c r="DK32" s="103"/>
      <c r="DL32" s="147"/>
      <c r="DM32" s="103"/>
      <c r="DN32" s="103"/>
      <c r="DO32" s="103"/>
      <c r="DP32" s="102"/>
      <c r="DQ32" s="103"/>
      <c r="DR32" s="147"/>
      <c r="DS32" s="102">
        <v>0</v>
      </c>
      <c r="DT32" s="103">
        <v>0</v>
      </c>
      <c r="DU32" s="147">
        <v>0</v>
      </c>
    </row>
    <row r="33" spans="1:125" s="104" customFormat="1" ht="30.2" customHeight="1" x14ac:dyDescent="0.25">
      <c r="A33" s="181"/>
      <c r="B33" s="178"/>
      <c r="C33" s="178"/>
      <c r="D33" s="179"/>
      <c r="E33" s="129"/>
      <c r="F33" s="127" t="s">
        <v>89</v>
      </c>
      <c r="G33" s="127">
        <v>200</v>
      </c>
      <c r="H33" s="127">
        <v>200</v>
      </c>
      <c r="I33" s="127" t="s">
        <v>90</v>
      </c>
      <c r="J33" s="130">
        <v>192</v>
      </c>
      <c r="K33" s="98">
        <v>192</v>
      </c>
      <c r="L33" s="190"/>
      <c r="M33" s="180"/>
      <c r="N33" s="187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>
        <v>0</v>
      </c>
      <c r="CY33" s="103">
        <v>0</v>
      </c>
      <c r="CZ33" s="147">
        <v>0</v>
      </c>
      <c r="DA33" s="102"/>
      <c r="DB33" s="103"/>
      <c r="DC33" s="147"/>
      <c r="DD33" s="102"/>
      <c r="DE33" s="103"/>
      <c r="DF33" s="147"/>
      <c r="DG33" s="102"/>
      <c r="DH33" s="103"/>
      <c r="DI33" s="147"/>
      <c r="DJ33" s="102"/>
      <c r="DK33" s="103"/>
      <c r="DL33" s="147"/>
      <c r="DM33" s="103"/>
      <c r="DN33" s="103"/>
      <c r="DO33" s="103"/>
      <c r="DP33" s="102"/>
      <c r="DQ33" s="103"/>
      <c r="DR33" s="147"/>
      <c r="DS33" s="102">
        <v>0</v>
      </c>
      <c r="DT33" s="103">
        <v>0</v>
      </c>
      <c r="DU33" s="147">
        <v>0</v>
      </c>
    </row>
    <row r="34" spans="1:125" s="104" customFormat="1" ht="30.2" customHeight="1" x14ac:dyDescent="0.25">
      <c r="A34" s="126" t="s">
        <v>22</v>
      </c>
      <c r="B34" s="127">
        <v>0</v>
      </c>
      <c r="C34" s="127">
        <v>2392</v>
      </c>
      <c r="D34" s="128">
        <v>2392</v>
      </c>
      <c r="E34" s="129"/>
      <c r="F34" s="127" t="s">
        <v>145</v>
      </c>
      <c r="G34" s="127">
        <v>664</v>
      </c>
      <c r="H34" s="127"/>
      <c r="I34" s="127" t="s">
        <v>96</v>
      </c>
      <c r="J34" s="130">
        <v>2791</v>
      </c>
      <c r="K34" s="98">
        <v>2392</v>
      </c>
      <c r="L34" s="99">
        <v>2392</v>
      </c>
      <c r="M34" s="100">
        <v>3455</v>
      </c>
      <c r="N34" s="101">
        <v>1063</v>
      </c>
      <c r="O34" s="102"/>
      <c r="P34" s="103"/>
      <c r="Q34" s="143">
        <v>0</v>
      </c>
      <c r="R34" s="102"/>
      <c r="S34" s="103">
        <v>182</v>
      </c>
      <c r="T34" s="143">
        <v>182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144</v>
      </c>
      <c r="AQ34" s="103">
        <v>217</v>
      </c>
      <c r="AR34" s="147">
        <v>361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291</v>
      </c>
      <c r="BO34" s="103">
        <v>0</v>
      </c>
      <c r="BP34" s="147">
        <v>291</v>
      </c>
      <c r="BQ34" s="102">
        <v>92</v>
      </c>
      <c r="BR34" s="103">
        <v>0</v>
      </c>
      <c r="BS34" s="147">
        <v>92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137</v>
      </c>
      <c r="CP34" s="103">
        <v>0</v>
      </c>
      <c r="CQ34" s="147">
        <v>137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>
        <v>0</v>
      </c>
      <c r="CY34" s="103">
        <v>0</v>
      </c>
      <c r="CZ34" s="147">
        <v>0</v>
      </c>
      <c r="DA34" s="102"/>
      <c r="DB34" s="103"/>
      <c r="DC34" s="147"/>
      <c r="DD34" s="102"/>
      <c r="DE34" s="103"/>
      <c r="DF34" s="147"/>
      <c r="DG34" s="102"/>
      <c r="DH34" s="103"/>
      <c r="DI34" s="147"/>
      <c r="DJ34" s="102"/>
      <c r="DK34" s="103"/>
      <c r="DL34" s="147"/>
      <c r="DM34" s="103"/>
      <c r="DN34" s="103"/>
      <c r="DO34" s="103"/>
      <c r="DP34" s="102"/>
      <c r="DQ34" s="103"/>
      <c r="DR34" s="147"/>
      <c r="DS34" s="102">
        <v>664</v>
      </c>
      <c r="DT34" s="103">
        <v>399</v>
      </c>
      <c r="DU34" s="147">
        <v>1063</v>
      </c>
    </row>
    <row r="35" spans="1:125" s="104" customFormat="1" ht="30.2" customHeight="1" x14ac:dyDescent="0.25">
      <c r="A35" s="181" t="s">
        <v>23</v>
      </c>
      <c r="B35" s="178">
        <v>6137</v>
      </c>
      <c r="C35" s="178">
        <v>2838</v>
      </c>
      <c r="D35" s="179">
        <v>8975</v>
      </c>
      <c r="E35" s="129"/>
      <c r="F35" s="127" t="s">
        <v>92</v>
      </c>
      <c r="G35" s="127">
        <v>5317</v>
      </c>
      <c r="H35" s="127">
        <v>4155</v>
      </c>
      <c r="I35" s="127" t="s">
        <v>93</v>
      </c>
      <c r="J35" s="130">
        <v>3982</v>
      </c>
      <c r="K35" s="98">
        <v>3420</v>
      </c>
      <c r="L35" s="190">
        <v>8975</v>
      </c>
      <c r="M35" s="180">
        <v>10699</v>
      </c>
      <c r="N35" s="187">
        <v>1724</v>
      </c>
      <c r="O35" s="102"/>
      <c r="P35" s="103"/>
      <c r="Q35" s="143">
        <v>0</v>
      </c>
      <c r="R35" s="102"/>
      <c r="S35" s="103">
        <v>100</v>
      </c>
      <c r="T35" s="143">
        <v>100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>
        <v>200</v>
      </c>
      <c r="AC35" s="147">
        <v>200</v>
      </c>
      <c r="AD35" s="102"/>
      <c r="AE35" s="103">
        <v>100</v>
      </c>
      <c r="AF35" s="147">
        <v>100</v>
      </c>
      <c r="AG35" s="102">
        <v>0</v>
      </c>
      <c r="AH35" s="103">
        <v>149</v>
      </c>
      <c r="AI35" s="147">
        <v>149</v>
      </c>
      <c r="AJ35" s="102">
        <v>100</v>
      </c>
      <c r="AK35" s="103">
        <v>13</v>
      </c>
      <c r="AL35" s="147">
        <v>113</v>
      </c>
      <c r="AM35" s="102">
        <v>100</v>
      </c>
      <c r="AN35" s="103">
        <v>0</v>
      </c>
      <c r="AO35" s="147">
        <v>100</v>
      </c>
      <c r="AP35" s="102"/>
      <c r="AQ35" s="103"/>
      <c r="AR35" s="147">
        <v>0</v>
      </c>
      <c r="AS35" s="102">
        <v>100</v>
      </c>
      <c r="AT35" s="103">
        <v>0</v>
      </c>
      <c r="AU35" s="147">
        <v>100</v>
      </c>
      <c r="AV35" s="102">
        <v>100</v>
      </c>
      <c r="AW35" s="103">
        <v>0</v>
      </c>
      <c r="AX35" s="147">
        <v>100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>
        <v>100</v>
      </c>
      <c r="BI35" s="103"/>
      <c r="BJ35" s="147">
        <v>100</v>
      </c>
      <c r="BK35" s="102">
        <v>0</v>
      </c>
      <c r="BL35" s="103">
        <v>0</v>
      </c>
      <c r="BM35" s="147">
        <v>0</v>
      </c>
      <c r="BN35" s="102">
        <v>100</v>
      </c>
      <c r="BO35" s="103">
        <v>0</v>
      </c>
      <c r="BP35" s="147">
        <v>100</v>
      </c>
      <c r="BQ35" s="102">
        <v>0</v>
      </c>
      <c r="BR35" s="103">
        <v>0</v>
      </c>
      <c r="BS35" s="147">
        <v>0</v>
      </c>
      <c r="BT35" s="102">
        <v>100</v>
      </c>
      <c r="BU35" s="103">
        <v>0</v>
      </c>
      <c r="BV35" s="147">
        <v>100</v>
      </c>
      <c r="BW35" s="102">
        <v>0</v>
      </c>
      <c r="BX35" s="103">
        <v>0</v>
      </c>
      <c r="BY35" s="147">
        <v>0</v>
      </c>
      <c r="BZ35" s="102">
        <v>100</v>
      </c>
      <c r="CA35" s="103">
        <v>0</v>
      </c>
      <c r="CB35" s="147">
        <v>100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85</v>
      </c>
      <c r="CM35" s="103">
        <v>0</v>
      </c>
      <c r="CN35" s="147">
        <v>85</v>
      </c>
      <c r="CO35" s="102">
        <v>100</v>
      </c>
      <c r="CP35" s="103">
        <v>0</v>
      </c>
      <c r="CQ35" s="147">
        <v>100</v>
      </c>
      <c r="CR35" s="102">
        <v>0</v>
      </c>
      <c r="CS35" s="103">
        <v>0</v>
      </c>
      <c r="CT35" s="147">
        <v>0</v>
      </c>
      <c r="CU35" s="102">
        <v>100</v>
      </c>
      <c r="CV35" s="103">
        <v>0</v>
      </c>
      <c r="CW35" s="147">
        <v>100</v>
      </c>
      <c r="CX35" s="102">
        <v>77</v>
      </c>
      <c r="CY35" s="103">
        <v>0</v>
      </c>
      <c r="CZ35" s="147">
        <v>77</v>
      </c>
      <c r="DA35" s="102"/>
      <c r="DB35" s="103"/>
      <c r="DC35" s="147"/>
      <c r="DD35" s="102"/>
      <c r="DE35" s="103"/>
      <c r="DF35" s="147"/>
      <c r="DG35" s="102"/>
      <c r="DH35" s="103"/>
      <c r="DI35" s="147"/>
      <c r="DJ35" s="102"/>
      <c r="DK35" s="103"/>
      <c r="DL35" s="147"/>
      <c r="DM35" s="103"/>
      <c r="DN35" s="103"/>
      <c r="DO35" s="103"/>
      <c r="DP35" s="102"/>
      <c r="DQ35" s="103"/>
      <c r="DR35" s="147"/>
      <c r="DS35" s="102">
        <v>1162</v>
      </c>
      <c r="DT35" s="103">
        <v>562</v>
      </c>
      <c r="DU35" s="147">
        <v>1724</v>
      </c>
    </row>
    <row r="36" spans="1:125" s="104" customFormat="1" ht="30.2" customHeight="1" x14ac:dyDescent="0.25">
      <c r="A36" s="181"/>
      <c r="B36" s="178"/>
      <c r="C36" s="178"/>
      <c r="D36" s="179"/>
      <c r="E36" s="129"/>
      <c r="F36" s="127" t="s">
        <v>94</v>
      </c>
      <c r="G36" s="127">
        <v>1200</v>
      </c>
      <c r="H36" s="127">
        <v>1200</v>
      </c>
      <c r="I36" s="127" t="s">
        <v>95</v>
      </c>
      <c r="J36" s="130">
        <v>200</v>
      </c>
      <c r="K36" s="98">
        <v>200</v>
      </c>
      <c r="L36" s="190"/>
      <c r="M36" s="180"/>
      <c r="N36" s="187"/>
      <c r="O36" s="102"/>
      <c r="P36" s="103"/>
      <c r="Q36" s="143">
        <v>0</v>
      </c>
      <c r="R36" s="102"/>
      <c r="S36" s="103"/>
      <c r="T36" s="143">
        <v>0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/>
      <c r="AQ36" s="103"/>
      <c r="AR36" s="147">
        <v>0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0</v>
      </c>
      <c r="BO36" s="103">
        <v>0</v>
      </c>
      <c r="BP36" s="147">
        <v>0</v>
      </c>
      <c r="BQ36" s="102">
        <v>0</v>
      </c>
      <c r="BR36" s="103">
        <v>0</v>
      </c>
      <c r="BS36" s="147">
        <v>0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0</v>
      </c>
      <c r="CP36" s="103">
        <v>0</v>
      </c>
      <c r="CQ36" s="147">
        <v>0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>
        <v>0</v>
      </c>
      <c r="CY36" s="103">
        <v>0</v>
      </c>
      <c r="CZ36" s="147">
        <v>0</v>
      </c>
      <c r="DA36" s="102"/>
      <c r="DB36" s="103"/>
      <c r="DC36" s="147"/>
      <c r="DD36" s="102"/>
      <c r="DE36" s="103"/>
      <c r="DF36" s="147"/>
      <c r="DG36" s="102"/>
      <c r="DH36" s="103"/>
      <c r="DI36" s="147"/>
      <c r="DJ36" s="102"/>
      <c r="DK36" s="103"/>
      <c r="DL36" s="147"/>
      <c r="DM36" s="103"/>
      <c r="DN36" s="103"/>
      <c r="DO36" s="103"/>
      <c r="DP36" s="102"/>
      <c r="DQ36" s="103"/>
      <c r="DR36" s="147"/>
      <c r="DS36" s="102">
        <v>0</v>
      </c>
      <c r="DT36" s="103">
        <v>0</v>
      </c>
      <c r="DU36" s="147">
        <v>0</v>
      </c>
    </row>
    <row r="37" spans="1:125" s="104" customFormat="1" ht="30.2" customHeight="1" x14ac:dyDescent="0.25">
      <c r="A37" s="126" t="s">
        <v>32</v>
      </c>
      <c r="B37" s="127">
        <v>4400</v>
      </c>
      <c r="C37" s="127">
        <v>2067</v>
      </c>
      <c r="D37" s="128">
        <v>6467</v>
      </c>
      <c r="E37" s="129"/>
      <c r="F37" s="127" t="s">
        <v>32</v>
      </c>
      <c r="G37" s="127">
        <v>7424</v>
      </c>
      <c r="H37" s="127">
        <v>4400</v>
      </c>
      <c r="I37" s="127" t="s">
        <v>91</v>
      </c>
      <c r="J37" s="130">
        <v>2391</v>
      </c>
      <c r="K37" s="98">
        <v>2067</v>
      </c>
      <c r="L37" s="99">
        <v>6467</v>
      </c>
      <c r="M37" s="100">
        <v>9815</v>
      </c>
      <c r="N37" s="101">
        <v>3348</v>
      </c>
      <c r="O37" s="102"/>
      <c r="P37" s="103">
        <v>164</v>
      </c>
      <c r="Q37" s="143">
        <v>164</v>
      </c>
      <c r="R37" s="102"/>
      <c r="S37" s="103"/>
      <c r="T37" s="143">
        <v>0</v>
      </c>
      <c r="U37" s="102"/>
      <c r="V37" s="103">
        <v>160</v>
      </c>
      <c r="W37" s="143">
        <v>160</v>
      </c>
      <c r="X37" s="102"/>
      <c r="Y37" s="103"/>
      <c r="Z37" s="143">
        <v>0</v>
      </c>
      <c r="AA37" s="102"/>
      <c r="AB37" s="103"/>
      <c r="AC37" s="147">
        <v>0</v>
      </c>
      <c r="AD37" s="102">
        <v>305</v>
      </c>
      <c r="AE37" s="103"/>
      <c r="AF37" s="147">
        <v>305</v>
      </c>
      <c r="AG37" s="102"/>
      <c r="AH37" s="103"/>
      <c r="AI37" s="147">
        <v>0</v>
      </c>
      <c r="AJ37" s="102">
        <v>459</v>
      </c>
      <c r="AK37" s="103"/>
      <c r="AL37" s="147">
        <v>459</v>
      </c>
      <c r="AM37" s="102">
        <v>0</v>
      </c>
      <c r="AN37" s="103">
        <v>0</v>
      </c>
      <c r="AO37" s="147">
        <v>0</v>
      </c>
      <c r="AP37" s="102">
        <v>207</v>
      </c>
      <c r="AQ37" s="103"/>
      <c r="AR37" s="147">
        <v>207</v>
      </c>
      <c r="AS37" s="102">
        <v>155</v>
      </c>
      <c r="AT37" s="103">
        <v>0</v>
      </c>
      <c r="AU37" s="147">
        <v>155</v>
      </c>
      <c r="AV37" s="102">
        <v>0</v>
      </c>
      <c r="AW37" s="103">
        <v>0</v>
      </c>
      <c r="AX37" s="147">
        <v>0</v>
      </c>
      <c r="AY37" s="102">
        <v>214</v>
      </c>
      <c r="AZ37" s="103"/>
      <c r="BA37" s="147">
        <v>214</v>
      </c>
      <c r="BB37" s="102"/>
      <c r="BC37" s="103"/>
      <c r="BD37" s="147">
        <v>0</v>
      </c>
      <c r="BE37" s="102">
        <v>127</v>
      </c>
      <c r="BF37" s="103"/>
      <c r="BG37" s="147">
        <v>127</v>
      </c>
      <c r="BH37" s="102">
        <v>326</v>
      </c>
      <c r="BI37" s="103"/>
      <c r="BJ37" s="147">
        <v>326</v>
      </c>
      <c r="BK37" s="102">
        <v>0</v>
      </c>
      <c r="BL37" s="103">
        <v>0</v>
      </c>
      <c r="BM37" s="147">
        <v>0</v>
      </c>
      <c r="BN37" s="102">
        <v>0</v>
      </c>
      <c r="BO37" s="103">
        <v>0</v>
      </c>
      <c r="BP37" s="147">
        <v>0</v>
      </c>
      <c r="BQ37" s="102">
        <v>260</v>
      </c>
      <c r="BR37" s="103">
        <v>0</v>
      </c>
      <c r="BS37" s="147">
        <v>260</v>
      </c>
      <c r="BT37" s="102">
        <v>372</v>
      </c>
      <c r="BU37" s="103">
        <v>0</v>
      </c>
      <c r="BV37" s="147">
        <v>372</v>
      </c>
      <c r="BW37" s="102">
        <v>0</v>
      </c>
      <c r="BX37" s="103">
        <v>0</v>
      </c>
      <c r="BY37" s="147">
        <v>0</v>
      </c>
      <c r="BZ37" s="102">
        <v>178</v>
      </c>
      <c r="CA37" s="103">
        <v>0</v>
      </c>
      <c r="CB37" s="147">
        <v>178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0</v>
      </c>
      <c r="CM37" s="103">
        <v>0</v>
      </c>
      <c r="CN37" s="147">
        <v>0</v>
      </c>
      <c r="CO37" s="102">
        <v>258</v>
      </c>
      <c r="CP37" s="103">
        <v>0</v>
      </c>
      <c r="CQ37" s="147">
        <v>258</v>
      </c>
      <c r="CR37" s="102">
        <v>0</v>
      </c>
      <c r="CS37" s="103">
        <v>0</v>
      </c>
      <c r="CT37" s="147">
        <v>0</v>
      </c>
      <c r="CU37" s="102">
        <v>163</v>
      </c>
      <c r="CV37" s="103">
        <v>0</v>
      </c>
      <c r="CW37" s="147">
        <v>163</v>
      </c>
      <c r="CX37" s="102">
        <v>0</v>
      </c>
      <c r="CY37" s="103">
        <v>0</v>
      </c>
      <c r="CZ37" s="147">
        <v>0</v>
      </c>
      <c r="DA37" s="102"/>
      <c r="DB37" s="103"/>
      <c r="DC37" s="147"/>
      <c r="DD37" s="102"/>
      <c r="DE37" s="103"/>
      <c r="DF37" s="147"/>
      <c r="DG37" s="102"/>
      <c r="DH37" s="103"/>
      <c r="DI37" s="147"/>
      <c r="DJ37" s="102"/>
      <c r="DK37" s="103"/>
      <c r="DL37" s="147"/>
      <c r="DM37" s="103"/>
      <c r="DN37" s="103"/>
      <c r="DO37" s="103"/>
      <c r="DP37" s="102"/>
      <c r="DQ37" s="103"/>
      <c r="DR37" s="147"/>
      <c r="DS37" s="102">
        <v>3024</v>
      </c>
      <c r="DT37" s="103">
        <v>324</v>
      </c>
      <c r="DU37" s="147">
        <v>3348</v>
      </c>
    </row>
    <row r="38" spans="1:125" s="104" customFormat="1" ht="30.2" customHeight="1" x14ac:dyDescent="0.25">
      <c r="A38" s="126" t="s">
        <v>24</v>
      </c>
      <c r="B38" s="127">
        <v>5359</v>
      </c>
      <c r="C38" s="127">
        <v>1394</v>
      </c>
      <c r="D38" s="128">
        <v>6753</v>
      </c>
      <c r="E38" s="129"/>
      <c r="F38" s="127" t="s">
        <v>97</v>
      </c>
      <c r="G38" s="127">
        <v>5359</v>
      </c>
      <c r="H38" s="127">
        <v>5359</v>
      </c>
      <c r="I38" s="127" t="s">
        <v>98</v>
      </c>
      <c r="J38" s="130">
        <v>1597</v>
      </c>
      <c r="K38" s="98">
        <v>1394</v>
      </c>
      <c r="L38" s="99">
        <v>6753</v>
      </c>
      <c r="M38" s="100">
        <v>6956</v>
      </c>
      <c r="N38" s="101">
        <v>203</v>
      </c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>
        <v>0</v>
      </c>
      <c r="AH38" s="103">
        <v>203</v>
      </c>
      <c r="AI38" s="147">
        <v>203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>
        <v>0</v>
      </c>
      <c r="CY38" s="103">
        <v>0</v>
      </c>
      <c r="CZ38" s="147">
        <v>0</v>
      </c>
      <c r="DA38" s="102"/>
      <c r="DB38" s="103"/>
      <c r="DC38" s="147"/>
      <c r="DD38" s="102"/>
      <c r="DE38" s="103"/>
      <c r="DF38" s="147"/>
      <c r="DG38" s="102"/>
      <c r="DH38" s="103"/>
      <c r="DI38" s="147"/>
      <c r="DJ38" s="102"/>
      <c r="DK38" s="103"/>
      <c r="DL38" s="147"/>
      <c r="DM38" s="103"/>
      <c r="DN38" s="103"/>
      <c r="DO38" s="103"/>
      <c r="DP38" s="102"/>
      <c r="DQ38" s="103"/>
      <c r="DR38" s="147"/>
      <c r="DS38" s="102">
        <v>0</v>
      </c>
      <c r="DT38" s="103">
        <v>203</v>
      </c>
      <c r="DU38" s="147">
        <v>203</v>
      </c>
    </row>
    <row r="39" spans="1:125" s="104" customFormat="1" ht="30.2" customHeight="1" x14ac:dyDescent="0.25">
      <c r="A39" s="126" t="s">
        <v>38</v>
      </c>
      <c r="B39" s="127">
        <v>79323</v>
      </c>
      <c r="C39" s="127">
        <v>600</v>
      </c>
      <c r="D39" s="128">
        <v>79923</v>
      </c>
      <c r="E39" s="129"/>
      <c r="F39" s="127" t="s">
        <v>107</v>
      </c>
      <c r="G39" s="127">
        <v>64522</v>
      </c>
      <c r="H39" s="127">
        <v>64522</v>
      </c>
      <c r="I39" s="127" t="s">
        <v>108</v>
      </c>
      <c r="J39" s="130">
        <v>15401</v>
      </c>
      <c r="K39" s="98">
        <v>15401</v>
      </c>
      <c r="L39" s="99">
        <v>79923</v>
      </c>
      <c r="M39" s="100">
        <v>79923</v>
      </c>
      <c r="N39" s="101">
        <v>0</v>
      </c>
      <c r="O39" s="102"/>
      <c r="P39" s="103"/>
      <c r="Q39" s="143">
        <v>0</v>
      </c>
      <c r="R39" s="102"/>
      <c r="S39" s="103"/>
      <c r="T39" s="143">
        <v>0</v>
      </c>
      <c r="U39" s="102"/>
      <c r="V39" s="103"/>
      <c r="W39" s="143">
        <v>0</v>
      </c>
      <c r="X39" s="102"/>
      <c r="Y39" s="103"/>
      <c r="Z39" s="143">
        <v>0</v>
      </c>
      <c r="AA39" s="102"/>
      <c r="AB39" s="103"/>
      <c r="AC39" s="147">
        <v>0</v>
      </c>
      <c r="AD39" s="102"/>
      <c r="AE39" s="103"/>
      <c r="AF39" s="147">
        <v>0</v>
      </c>
      <c r="AG39" s="102"/>
      <c r="AH39" s="103"/>
      <c r="AI39" s="147">
        <v>0</v>
      </c>
      <c r="AJ39" s="102"/>
      <c r="AK39" s="103"/>
      <c r="AL39" s="147">
        <v>0</v>
      </c>
      <c r="AM39" s="102">
        <v>0</v>
      </c>
      <c r="AN39" s="103">
        <v>0</v>
      </c>
      <c r="AO39" s="147">
        <v>0</v>
      </c>
      <c r="AP39" s="102">
        <v>0</v>
      </c>
      <c r="AQ39" s="103">
        <v>0</v>
      </c>
      <c r="AR39" s="147">
        <v>0</v>
      </c>
      <c r="AS39" s="102">
        <v>0</v>
      </c>
      <c r="AT39" s="103">
        <v>0</v>
      </c>
      <c r="AU39" s="147">
        <v>0</v>
      </c>
      <c r="AV39" s="102">
        <v>0</v>
      </c>
      <c r="AW39" s="103">
        <v>0</v>
      </c>
      <c r="AX39" s="147">
        <v>0</v>
      </c>
      <c r="AY39" s="102"/>
      <c r="AZ39" s="103"/>
      <c r="BA39" s="147">
        <v>0</v>
      </c>
      <c r="BB39" s="102"/>
      <c r="BC39" s="103"/>
      <c r="BD39" s="147">
        <v>0</v>
      </c>
      <c r="BE39" s="102"/>
      <c r="BF39" s="103"/>
      <c r="BG39" s="147">
        <v>0</v>
      </c>
      <c r="BH39" s="102"/>
      <c r="BI39" s="103"/>
      <c r="BJ39" s="147">
        <v>0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0</v>
      </c>
      <c r="BR39" s="103">
        <v>0</v>
      </c>
      <c r="BS39" s="147">
        <v>0</v>
      </c>
      <c r="BT39" s="102">
        <v>0</v>
      </c>
      <c r="BU39" s="103">
        <v>0</v>
      </c>
      <c r="BV39" s="147">
        <v>0</v>
      </c>
      <c r="BW39" s="102">
        <v>0</v>
      </c>
      <c r="BX39" s="103">
        <v>0</v>
      </c>
      <c r="BY39" s="147">
        <v>0</v>
      </c>
      <c r="BZ39" s="102">
        <v>0</v>
      </c>
      <c r="CA39" s="103">
        <v>0</v>
      </c>
      <c r="CB39" s="147">
        <v>0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0</v>
      </c>
      <c r="CP39" s="103">
        <v>0</v>
      </c>
      <c r="CQ39" s="147">
        <v>0</v>
      </c>
      <c r="CR39" s="102">
        <v>0</v>
      </c>
      <c r="CS39" s="103">
        <v>0</v>
      </c>
      <c r="CT39" s="147">
        <v>0</v>
      </c>
      <c r="CU39" s="102">
        <v>0</v>
      </c>
      <c r="CV39" s="103">
        <v>0</v>
      </c>
      <c r="CW39" s="147">
        <v>0</v>
      </c>
      <c r="CX39" s="102">
        <v>0</v>
      </c>
      <c r="CY39" s="103">
        <v>0</v>
      </c>
      <c r="CZ39" s="147">
        <v>0</v>
      </c>
      <c r="DA39" s="102"/>
      <c r="DB39" s="103"/>
      <c r="DC39" s="147"/>
      <c r="DD39" s="102"/>
      <c r="DE39" s="103"/>
      <c r="DF39" s="147"/>
      <c r="DG39" s="102"/>
      <c r="DH39" s="103"/>
      <c r="DI39" s="147"/>
      <c r="DJ39" s="102"/>
      <c r="DK39" s="103"/>
      <c r="DL39" s="147"/>
      <c r="DM39" s="103"/>
      <c r="DN39" s="103"/>
      <c r="DO39" s="103"/>
      <c r="DP39" s="102"/>
      <c r="DQ39" s="103"/>
      <c r="DR39" s="147"/>
      <c r="DS39" s="102">
        <v>0</v>
      </c>
      <c r="DT39" s="103">
        <v>0</v>
      </c>
      <c r="DU39" s="147">
        <v>0</v>
      </c>
    </row>
    <row r="40" spans="1:125" s="104" customFormat="1" ht="30.2" customHeight="1" x14ac:dyDescent="0.25">
      <c r="A40" s="126" t="s">
        <v>25</v>
      </c>
      <c r="B40" s="127">
        <v>2571</v>
      </c>
      <c r="C40" s="127">
        <v>0</v>
      </c>
      <c r="D40" s="128">
        <v>2571</v>
      </c>
      <c r="E40" s="129"/>
      <c r="F40" s="127" t="s">
        <v>101</v>
      </c>
      <c r="G40" s="127">
        <v>2191</v>
      </c>
      <c r="H40" s="127">
        <v>2191</v>
      </c>
      <c r="I40" s="127" t="s">
        <v>102</v>
      </c>
      <c r="J40" s="130">
        <v>439</v>
      </c>
      <c r="K40" s="98">
        <v>380</v>
      </c>
      <c r="L40" s="99">
        <v>2571</v>
      </c>
      <c r="M40" s="100">
        <v>2630</v>
      </c>
      <c r="N40" s="101">
        <v>59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/>
      <c r="AH40" s="103"/>
      <c r="AI40" s="147">
        <v>0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>
        <v>0</v>
      </c>
      <c r="AQ40" s="103">
        <v>0</v>
      </c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59</v>
      </c>
      <c r="BV40" s="147">
        <v>59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>
        <v>0</v>
      </c>
      <c r="CY40" s="103">
        <v>0</v>
      </c>
      <c r="CZ40" s="147">
        <v>0</v>
      </c>
      <c r="DA40" s="102"/>
      <c r="DB40" s="103"/>
      <c r="DC40" s="147"/>
      <c r="DD40" s="102"/>
      <c r="DE40" s="103"/>
      <c r="DF40" s="147"/>
      <c r="DG40" s="102"/>
      <c r="DH40" s="103"/>
      <c r="DI40" s="147"/>
      <c r="DJ40" s="102"/>
      <c r="DK40" s="103"/>
      <c r="DL40" s="147"/>
      <c r="DM40" s="103"/>
      <c r="DN40" s="103"/>
      <c r="DO40" s="103"/>
      <c r="DP40" s="102"/>
      <c r="DQ40" s="103"/>
      <c r="DR40" s="147"/>
      <c r="DS40" s="102">
        <v>0</v>
      </c>
      <c r="DT40" s="103">
        <v>59</v>
      </c>
      <c r="DU40" s="147">
        <v>59</v>
      </c>
    </row>
    <row r="41" spans="1:125" s="104" customFormat="1" ht="30.2" customHeight="1" x14ac:dyDescent="0.25">
      <c r="A41" s="126" t="s">
        <v>26</v>
      </c>
      <c r="B41" s="127">
        <v>16515</v>
      </c>
      <c r="C41" s="127">
        <v>0</v>
      </c>
      <c r="D41" s="128">
        <v>16515</v>
      </c>
      <c r="E41" s="129"/>
      <c r="F41" s="127" t="s">
        <v>103</v>
      </c>
      <c r="G41" s="127">
        <v>13796</v>
      </c>
      <c r="H41" s="127">
        <v>13796</v>
      </c>
      <c r="I41" s="127" t="s">
        <v>104</v>
      </c>
      <c r="J41" s="130">
        <v>3319</v>
      </c>
      <c r="K41" s="98">
        <v>2719</v>
      </c>
      <c r="L41" s="99">
        <v>16515</v>
      </c>
      <c r="M41" s="100">
        <v>17115</v>
      </c>
      <c r="N41" s="101">
        <v>600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>
        <v>400</v>
      </c>
      <c r="AI41" s="147">
        <v>400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200</v>
      </c>
      <c r="AX41" s="147">
        <v>200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>
        <v>0</v>
      </c>
      <c r="CY41" s="103">
        <v>0</v>
      </c>
      <c r="CZ41" s="147">
        <v>0</v>
      </c>
      <c r="DA41" s="102"/>
      <c r="DB41" s="103"/>
      <c r="DC41" s="147"/>
      <c r="DD41" s="102"/>
      <c r="DE41" s="103"/>
      <c r="DF41" s="147"/>
      <c r="DG41" s="102"/>
      <c r="DH41" s="103"/>
      <c r="DI41" s="147"/>
      <c r="DJ41" s="102"/>
      <c r="DK41" s="103"/>
      <c r="DL41" s="147"/>
      <c r="DM41" s="103"/>
      <c r="DN41" s="103"/>
      <c r="DO41" s="103"/>
      <c r="DP41" s="102"/>
      <c r="DQ41" s="103"/>
      <c r="DR41" s="147"/>
      <c r="DS41" s="102">
        <v>0</v>
      </c>
      <c r="DT41" s="103">
        <v>600</v>
      </c>
      <c r="DU41" s="147">
        <v>600</v>
      </c>
    </row>
    <row r="42" spans="1:125" s="104" customFormat="1" ht="30.2" customHeight="1" x14ac:dyDescent="0.25">
      <c r="A42" s="126" t="s">
        <v>27</v>
      </c>
      <c r="B42" s="127">
        <v>1592</v>
      </c>
      <c r="C42" s="127">
        <v>0</v>
      </c>
      <c r="D42" s="128">
        <v>1592</v>
      </c>
      <c r="E42" s="129"/>
      <c r="F42" s="127" t="s">
        <v>105</v>
      </c>
      <c r="G42" s="127">
        <v>1592</v>
      </c>
      <c r="H42" s="127">
        <v>1592</v>
      </c>
      <c r="I42" s="127" t="s">
        <v>106</v>
      </c>
      <c r="J42" s="130">
        <v>0</v>
      </c>
      <c r="K42" s="98">
        <v>0</v>
      </c>
      <c r="L42" s="99">
        <v>1592</v>
      </c>
      <c r="M42" s="100">
        <v>1592</v>
      </c>
      <c r="N42" s="101">
        <v>0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0</v>
      </c>
      <c r="BV42" s="147">
        <v>0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>
        <v>0</v>
      </c>
      <c r="CY42" s="103">
        <v>0</v>
      </c>
      <c r="CZ42" s="147">
        <v>0</v>
      </c>
      <c r="DA42" s="102"/>
      <c r="DB42" s="103"/>
      <c r="DC42" s="147"/>
      <c r="DD42" s="102"/>
      <c r="DE42" s="103"/>
      <c r="DF42" s="147"/>
      <c r="DG42" s="102"/>
      <c r="DH42" s="103"/>
      <c r="DI42" s="147"/>
      <c r="DJ42" s="102"/>
      <c r="DK42" s="103"/>
      <c r="DL42" s="147"/>
      <c r="DM42" s="103"/>
      <c r="DN42" s="103"/>
      <c r="DO42" s="103"/>
      <c r="DP42" s="102"/>
      <c r="DQ42" s="103"/>
      <c r="DR42" s="147"/>
      <c r="DS42" s="102">
        <v>0</v>
      </c>
      <c r="DT42" s="103">
        <v>0</v>
      </c>
      <c r="DU42" s="147">
        <v>0</v>
      </c>
    </row>
    <row r="43" spans="1:125" s="104" customFormat="1" ht="30.2" customHeight="1" x14ac:dyDescent="0.25">
      <c r="A43" s="126" t="s">
        <v>29</v>
      </c>
      <c r="B43" s="127">
        <v>41790</v>
      </c>
      <c r="C43" s="127">
        <v>3400</v>
      </c>
      <c r="D43" s="128">
        <v>45190</v>
      </c>
      <c r="E43" s="129"/>
      <c r="F43" s="127" t="s">
        <v>111</v>
      </c>
      <c r="G43" s="127">
        <v>39990</v>
      </c>
      <c r="H43" s="127">
        <v>34190</v>
      </c>
      <c r="I43" s="127" t="s">
        <v>112</v>
      </c>
      <c r="J43" s="130">
        <v>12000</v>
      </c>
      <c r="K43" s="98">
        <v>11000</v>
      </c>
      <c r="L43" s="99">
        <v>45190</v>
      </c>
      <c r="M43" s="100">
        <v>51990</v>
      </c>
      <c r="N43" s="101">
        <v>6800</v>
      </c>
      <c r="O43" s="102"/>
      <c r="P43" s="103"/>
      <c r="Q43" s="143">
        <v>0</v>
      </c>
      <c r="R43" s="102"/>
      <c r="S43" s="103">
        <v>200</v>
      </c>
      <c r="T43" s="143">
        <v>200</v>
      </c>
      <c r="U43" s="102"/>
      <c r="V43" s="103"/>
      <c r="W43" s="143">
        <v>0</v>
      </c>
      <c r="X43" s="102"/>
      <c r="Y43" s="103">
        <v>400</v>
      </c>
      <c r="Z43" s="143">
        <v>400</v>
      </c>
      <c r="AA43" s="102">
        <v>400</v>
      </c>
      <c r="AB43" s="103"/>
      <c r="AC43" s="147">
        <v>400</v>
      </c>
      <c r="AD43" s="102">
        <v>200</v>
      </c>
      <c r="AE43" s="103"/>
      <c r="AF43" s="147">
        <v>200</v>
      </c>
      <c r="AG43" s="102"/>
      <c r="AH43" s="103"/>
      <c r="AI43" s="147">
        <v>0</v>
      </c>
      <c r="AJ43" s="102">
        <v>200</v>
      </c>
      <c r="AK43" s="103">
        <v>400</v>
      </c>
      <c r="AL43" s="147">
        <v>600</v>
      </c>
      <c r="AM43" s="102">
        <v>800</v>
      </c>
      <c r="AN43" s="103">
        <v>0</v>
      </c>
      <c r="AO43" s="147">
        <v>800</v>
      </c>
      <c r="AP43" s="102">
        <v>1000</v>
      </c>
      <c r="AQ43" s="103">
        <v>0</v>
      </c>
      <c r="AR43" s="147">
        <v>1000</v>
      </c>
      <c r="AS43" s="102">
        <v>0</v>
      </c>
      <c r="AT43" s="103">
        <v>0</v>
      </c>
      <c r="AU43" s="147">
        <v>0</v>
      </c>
      <c r="AV43" s="102">
        <v>0</v>
      </c>
      <c r="AW43" s="103">
        <v>0</v>
      </c>
      <c r="AX43" s="147">
        <v>0</v>
      </c>
      <c r="AY43" s="102"/>
      <c r="AZ43" s="103"/>
      <c r="BA43" s="147">
        <v>0</v>
      </c>
      <c r="BB43" s="102"/>
      <c r="BC43" s="103"/>
      <c r="BD43" s="147">
        <v>0</v>
      </c>
      <c r="BE43" s="102">
        <v>400</v>
      </c>
      <c r="BF43" s="103"/>
      <c r="BG43" s="147">
        <v>400</v>
      </c>
      <c r="BH43" s="102"/>
      <c r="BI43" s="103"/>
      <c r="BJ43" s="147">
        <v>0</v>
      </c>
      <c r="BK43" s="102">
        <v>200</v>
      </c>
      <c r="BL43" s="103">
        <v>0</v>
      </c>
      <c r="BM43" s="147">
        <v>200</v>
      </c>
      <c r="BN43" s="102">
        <v>0</v>
      </c>
      <c r="BO43" s="103">
        <v>0</v>
      </c>
      <c r="BP43" s="147">
        <v>0</v>
      </c>
      <c r="BQ43" s="102">
        <v>200</v>
      </c>
      <c r="BR43" s="103">
        <v>0</v>
      </c>
      <c r="BS43" s="147">
        <v>200</v>
      </c>
      <c r="BT43" s="102">
        <v>400</v>
      </c>
      <c r="BU43" s="103">
        <v>0</v>
      </c>
      <c r="BV43" s="147">
        <v>400</v>
      </c>
      <c r="BW43" s="102">
        <v>800</v>
      </c>
      <c r="BX43" s="103">
        <v>0</v>
      </c>
      <c r="BY43" s="147">
        <v>800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600</v>
      </c>
      <c r="CM43" s="103">
        <v>0</v>
      </c>
      <c r="CN43" s="147">
        <v>600</v>
      </c>
      <c r="CO43" s="102">
        <v>400</v>
      </c>
      <c r="CP43" s="103">
        <v>0</v>
      </c>
      <c r="CQ43" s="147">
        <v>400</v>
      </c>
      <c r="CR43" s="102">
        <v>0</v>
      </c>
      <c r="CS43" s="103">
        <v>0</v>
      </c>
      <c r="CT43" s="147">
        <v>0</v>
      </c>
      <c r="CU43" s="102">
        <v>200</v>
      </c>
      <c r="CV43" s="103">
        <v>0</v>
      </c>
      <c r="CW43" s="147">
        <v>200</v>
      </c>
      <c r="CX43" s="102">
        <v>0</v>
      </c>
      <c r="CY43" s="103">
        <v>0</v>
      </c>
      <c r="CZ43" s="147">
        <v>0</v>
      </c>
      <c r="DA43" s="102"/>
      <c r="DB43" s="103"/>
      <c r="DC43" s="147"/>
      <c r="DD43" s="102"/>
      <c r="DE43" s="103"/>
      <c r="DF43" s="147"/>
      <c r="DG43" s="102"/>
      <c r="DH43" s="103"/>
      <c r="DI43" s="147"/>
      <c r="DJ43" s="102"/>
      <c r="DK43" s="103"/>
      <c r="DL43" s="147"/>
      <c r="DM43" s="103"/>
      <c r="DN43" s="103"/>
      <c r="DO43" s="103"/>
      <c r="DP43" s="102"/>
      <c r="DQ43" s="103"/>
      <c r="DR43" s="147"/>
      <c r="DS43" s="102">
        <v>5800</v>
      </c>
      <c r="DT43" s="103">
        <v>1000</v>
      </c>
      <c r="DU43" s="147">
        <v>6800</v>
      </c>
    </row>
    <row r="44" spans="1:125" s="104" customFormat="1" ht="30.2" customHeight="1" x14ac:dyDescent="0.25">
      <c r="A44" s="126" t="s">
        <v>31</v>
      </c>
      <c r="B44" s="127">
        <v>374240</v>
      </c>
      <c r="C44" s="127">
        <v>4336</v>
      </c>
      <c r="D44" s="128">
        <v>378576</v>
      </c>
      <c r="E44" s="129"/>
      <c r="F44" s="127" t="s">
        <v>115</v>
      </c>
      <c r="G44" s="127">
        <v>304640</v>
      </c>
      <c r="H44" s="127">
        <v>304640</v>
      </c>
      <c r="I44" s="127" t="s">
        <v>116</v>
      </c>
      <c r="J44" s="130">
        <v>75108</v>
      </c>
      <c r="K44" s="98">
        <v>73936</v>
      </c>
      <c r="L44" s="99">
        <v>378576</v>
      </c>
      <c r="M44" s="100">
        <v>379748</v>
      </c>
      <c r="N44" s="101">
        <v>1172</v>
      </c>
      <c r="O44" s="102"/>
      <c r="P44" s="103">
        <v>274</v>
      </c>
      <c r="Q44" s="143">
        <v>274</v>
      </c>
      <c r="R44" s="102"/>
      <c r="S44" s="103">
        <v>204</v>
      </c>
      <c r="T44" s="143">
        <v>204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>
        <v>51</v>
      </c>
      <c r="AF44" s="147">
        <v>51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88</v>
      </c>
      <c r="AR44" s="147">
        <v>88</v>
      </c>
      <c r="AS44" s="102">
        <v>0</v>
      </c>
      <c r="AT44" s="103">
        <v>217</v>
      </c>
      <c r="AU44" s="147">
        <v>217</v>
      </c>
      <c r="AV44" s="102">
        <v>0</v>
      </c>
      <c r="AW44" s="103">
        <v>0</v>
      </c>
      <c r="AX44" s="147">
        <v>0</v>
      </c>
      <c r="AY44" s="102"/>
      <c r="AZ44" s="103">
        <v>230</v>
      </c>
      <c r="BA44" s="147">
        <v>230</v>
      </c>
      <c r="BB44" s="102"/>
      <c r="BC44" s="103"/>
      <c r="BD44" s="147">
        <v>0</v>
      </c>
      <c r="BE44" s="102"/>
      <c r="BF44" s="103">
        <v>108</v>
      </c>
      <c r="BG44" s="147">
        <v>108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>
        <v>0</v>
      </c>
      <c r="CY44" s="103">
        <v>0</v>
      </c>
      <c r="CZ44" s="147">
        <v>0</v>
      </c>
      <c r="DA44" s="102"/>
      <c r="DB44" s="103"/>
      <c r="DC44" s="147"/>
      <c r="DD44" s="102"/>
      <c r="DE44" s="103"/>
      <c r="DF44" s="147"/>
      <c r="DG44" s="102"/>
      <c r="DH44" s="103"/>
      <c r="DI44" s="147"/>
      <c r="DJ44" s="102"/>
      <c r="DK44" s="103"/>
      <c r="DL44" s="147"/>
      <c r="DM44" s="103"/>
      <c r="DN44" s="103"/>
      <c r="DO44" s="103"/>
      <c r="DP44" s="102"/>
      <c r="DQ44" s="103"/>
      <c r="DR44" s="147"/>
      <c r="DS44" s="102">
        <v>0</v>
      </c>
      <c r="DT44" s="103">
        <v>1172</v>
      </c>
      <c r="DU44" s="147">
        <v>1172</v>
      </c>
    </row>
    <row r="45" spans="1:125" s="104" customFormat="1" ht="30.2" customHeight="1" thickBot="1" x14ac:dyDescent="0.3">
      <c r="A45" s="131" t="s">
        <v>127</v>
      </c>
      <c r="B45" s="132"/>
      <c r="C45" s="132"/>
      <c r="D45" s="133"/>
      <c r="E45" s="134"/>
      <c r="F45" s="132" t="s">
        <v>113</v>
      </c>
      <c r="G45" s="132">
        <v>139378</v>
      </c>
      <c r="H45" s="132">
        <v>164676</v>
      </c>
      <c r="I45" s="132" t="s">
        <v>114</v>
      </c>
      <c r="J45" s="135">
        <v>48680</v>
      </c>
      <c r="K45" s="105">
        <v>48680</v>
      </c>
      <c r="L45" s="99">
        <v>213356</v>
      </c>
      <c r="M45" s="106">
        <v>188058</v>
      </c>
      <c r="N45" s="101"/>
      <c r="O45" s="107">
        <v>-300</v>
      </c>
      <c r="P45" s="108"/>
      <c r="Q45" s="144"/>
      <c r="R45" s="107">
        <v>-1100</v>
      </c>
      <c r="S45" s="108"/>
      <c r="T45" s="144"/>
      <c r="U45" s="107">
        <v>-600</v>
      </c>
      <c r="V45" s="108"/>
      <c r="W45" s="144"/>
      <c r="X45" s="107">
        <v>-1423</v>
      </c>
      <c r="Y45" s="108"/>
      <c r="Z45" s="144"/>
      <c r="AA45" s="107">
        <v>-1330</v>
      </c>
      <c r="AB45" s="108"/>
      <c r="AC45" s="148"/>
      <c r="AD45" s="107">
        <v>-1160</v>
      </c>
      <c r="AE45" s="108"/>
      <c r="AF45" s="148"/>
      <c r="AG45" s="107">
        <v>-700</v>
      </c>
      <c r="AH45" s="108"/>
      <c r="AI45" s="148"/>
      <c r="AJ45" s="107">
        <v>-567</v>
      </c>
      <c r="AK45" s="108"/>
      <c r="AL45" s="148"/>
      <c r="AM45" s="107">
        <v>-300</v>
      </c>
      <c r="AN45" s="108"/>
      <c r="AO45" s="148"/>
      <c r="AP45" s="107">
        <v>-300</v>
      </c>
      <c r="AQ45" s="108"/>
      <c r="AR45" s="148"/>
      <c r="AS45" s="107">
        <v>-300</v>
      </c>
      <c r="AT45" s="108"/>
      <c r="AU45" s="148"/>
      <c r="AV45" s="107">
        <v>-1760</v>
      </c>
      <c r="AW45" s="108"/>
      <c r="AX45" s="148"/>
      <c r="AY45" s="107">
        <v>-740</v>
      </c>
      <c r="AZ45" s="108"/>
      <c r="BA45" s="148"/>
      <c r="BB45" s="107">
        <v>-541</v>
      </c>
      <c r="BC45" s="108"/>
      <c r="BD45" s="148"/>
      <c r="BE45" s="107">
        <v>-1800</v>
      </c>
      <c r="BF45" s="108"/>
      <c r="BG45" s="148"/>
      <c r="BH45" s="107">
        <v>-1200</v>
      </c>
      <c r="BI45" s="108"/>
      <c r="BJ45" s="148"/>
      <c r="BK45" s="107">
        <v>-800</v>
      </c>
      <c r="BL45" s="108"/>
      <c r="BM45" s="148"/>
      <c r="BN45" s="107">
        <v>-1000</v>
      </c>
      <c r="BO45" s="108"/>
      <c r="BP45" s="148"/>
      <c r="BQ45" s="107">
        <v>-1136</v>
      </c>
      <c r="BR45" s="108"/>
      <c r="BS45" s="148"/>
      <c r="BT45" s="107">
        <v>-1800</v>
      </c>
      <c r="BU45" s="108"/>
      <c r="BV45" s="148"/>
      <c r="BW45" s="107">
        <v>-610</v>
      </c>
      <c r="BX45" s="108"/>
      <c r="BY45" s="148"/>
      <c r="BZ45" s="107">
        <v>-820</v>
      </c>
      <c r="CA45" s="108"/>
      <c r="CB45" s="148"/>
      <c r="CC45" s="107">
        <v>-1000</v>
      </c>
      <c r="CD45" s="108"/>
      <c r="CE45" s="144"/>
      <c r="CF45" s="107">
        <v>-790</v>
      </c>
      <c r="CG45" s="108"/>
      <c r="CH45" s="148"/>
      <c r="CI45" s="107">
        <v>-300</v>
      </c>
      <c r="CJ45" s="108"/>
      <c r="CK45" s="148"/>
      <c r="CL45" s="107">
        <v>-1485</v>
      </c>
      <c r="CM45" s="108"/>
      <c r="CN45" s="148"/>
      <c r="CO45" s="107">
        <v>-500</v>
      </c>
      <c r="CP45" s="108"/>
      <c r="CQ45" s="148"/>
      <c r="CR45" s="107">
        <v>-200</v>
      </c>
      <c r="CS45" s="108"/>
      <c r="CT45" s="148"/>
      <c r="CU45" s="107">
        <v>-300</v>
      </c>
      <c r="CV45" s="108"/>
      <c r="CW45" s="148"/>
      <c r="CX45" s="107">
        <v>-436</v>
      </c>
      <c r="CY45" s="108"/>
      <c r="CZ45" s="148"/>
      <c r="DA45" s="107"/>
      <c r="DB45" s="108"/>
      <c r="DC45" s="148"/>
      <c r="DD45" s="107"/>
      <c r="DE45" s="108"/>
      <c r="DF45" s="148"/>
      <c r="DG45" s="107"/>
      <c r="DH45" s="108"/>
      <c r="DI45" s="148"/>
      <c r="DJ45" s="107"/>
      <c r="DK45" s="108"/>
      <c r="DL45" s="148"/>
      <c r="DM45" s="108"/>
      <c r="DN45" s="108"/>
      <c r="DO45" s="108"/>
      <c r="DP45" s="107"/>
      <c r="DQ45" s="108"/>
      <c r="DR45" s="148"/>
      <c r="DS45" s="107">
        <v>-25298</v>
      </c>
      <c r="DT45" s="108">
        <v>0</v>
      </c>
      <c r="DU45" s="148">
        <v>-25298</v>
      </c>
    </row>
    <row r="46" spans="1:125" ht="39.950000000000003" customHeight="1" x14ac:dyDescent="0.2">
      <c r="A46" s="21" t="s">
        <v>33</v>
      </c>
      <c r="B46" s="9">
        <v>1001974</v>
      </c>
      <c r="C46" s="9">
        <v>128792</v>
      </c>
      <c r="D46" s="9">
        <v>1130766</v>
      </c>
      <c r="E46" s="10"/>
      <c r="F46" s="21" t="s">
        <v>42</v>
      </c>
      <c r="G46" s="9">
        <v>1050289</v>
      </c>
      <c r="H46" s="9">
        <v>833601</v>
      </c>
      <c r="I46" s="21" t="s">
        <v>117</v>
      </c>
      <c r="J46" s="9">
        <v>354716</v>
      </c>
      <c r="K46" s="9">
        <v>345845</v>
      </c>
      <c r="L46" s="9">
        <v>1343660</v>
      </c>
      <c r="M46" s="9">
        <v>1405005</v>
      </c>
      <c r="N46" s="35">
        <v>61345</v>
      </c>
      <c r="O46" s="95">
        <v>1500</v>
      </c>
      <c r="P46" s="95">
        <v>608</v>
      </c>
      <c r="Q46" s="95">
        <v>2108</v>
      </c>
      <c r="R46" s="95">
        <v>2600</v>
      </c>
      <c r="S46" s="95">
        <v>686</v>
      </c>
      <c r="T46" s="95">
        <v>3286</v>
      </c>
      <c r="U46" s="95">
        <v>2500</v>
      </c>
      <c r="V46" s="95">
        <v>160</v>
      </c>
      <c r="W46" s="95">
        <v>2660</v>
      </c>
      <c r="X46" s="95">
        <v>3723</v>
      </c>
      <c r="Y46" s="95">
        <v>1106</v>
      </c>
      <c r="Z46" s="95">
        <v>4829</v>
      </c>
      <c r="AA46" s="95">
        <v>3910</v>
      </c>
      <c r="AB46" s="95">
        <v>465</v>
      </c>
      <c r="AC46" s="95">
        <v>4375</v>
      </c>
      <c r="AD46" s="95">
        <v>2865</v>
      </c>
      <c r="AE46" s="95">
        <v>151</v>
      </c>
      <c r="AF46" s="95">
        <v>3016</v>
      </c>
      <c r="AG46" s="95">
        <v>1650</v>
      </c>
      <c r="AH46" s="95">
        <v>922</v>
      </c>
      <c r="AI46" s="95">
        <v>2572</v>
      </c>
      <c r="AJ46" s="95">
        <v>2596</v>
      </c>
      <c r="AK46" s="95">
        <v>724</v>
      </c>
      <c r="AL46" s="95">
        <v>3320</v>
      </c>
      <c r="AM46" s="95">
        <v>3039</v>
      </c>
      <c r="AN46" s="95">
        <v>219</v>
      </c>
      <c r="AO46" s="95">
        <v>3258</v>
      </c>
      <c r="AP46" s="95">
        <v>3070</v>
      </c>
      <c r="AQ46" s="95">
        <v>406</v>
      </c>
      <c r="AR46" s="95">
        <v>3476</v>
      </c>
      <c r="AS46" s="95">
        <v>1772</v>
      </c>
      <c r="AT46" s="95">
        <v>357</v>
      </c>
      <c r="AU46" s="95">
        <v>2129</v>
      </c>
      <c r="AV46" s="95">
        <v>2260</v>
      </c>
      <c r="AW46" s="95">
        <v>200</v>
      </c>
      <c r="AX46" s="95">
        <v>2460</v>
      </c>
      <c r="AY46" s="95">
        <v>1724</v>
      </c>
      <c r="AZ46" s="95">
        <v>598</v>
      </c>
      <c r="BA46" s="95">
        <v>2322</v>
      </c>
      <c r="BB46" s="95">
        <v>2185</v>
      </c>
      <c r="BC46" s="95">
        <v>100</v>
      </c>
      <c r="BD46" s="95">
        <v>2285</v>
      </c>
      <c r="BE46" s="95">
        <v>3559</v>
      </c>
      <c r="BF46" s="95">
        <v>108</v>
      </c>
      <c r="BG46" s="95">
        <v>3667</v>
      </c>
      <c r="BH46" s="95">
        <v>3168</v>
      </c>
      <c r="BI46" s="95">
        <v>0</v>
      </c>
      <c r="BJ46" s="95">
        <v>3168</v>
      </c>
      <c r="BK46" s="95">
        <v>2130</v>
      </c>
      <c r="BL46" s="95">
        <v>0</v>
      </c>
      <c r="BM46" s="95">
        <v>2130</v>
      </c>
      <c r="BN46" s="95">
        <v>2906</v>
      </c>
      <c r="BO46" s="95">
        <v>485</v>
      </c>
      <c r="BP46" s="95">
        <v>3391</v>
      </c>
      <c r="BQ46" s="95">
        <v>2709</v>
      </c>
      <c r="BR46" s="95">
        <v>100</v>
      </c>
      <c r="BS46" s="95">
        <v>2809</v>
      </c>
      <c r="BT46" s="95">
        <v>3431</v>
      </c>
      <c r="BU46" s="95">
        <v>759</v>
      </c>
      <c r="BV46" s="95">
        <v>4190</v>
      </c>
      <c r="BW46" s="95">
        <v>3018</v>
      </c>
      <c r="BX46" s="95">
        <v>300</v>
      </c>
      <c r="BY46" s="95">
        <v>3318</v>
      </c>
      <c r="BZ46" s="95">
        <v>2342</v>
      </c>
      <c r="CA46" s="95">
        <v>271</v>
      </c>
      <c r="CB46" s="95">
        <v>2613</v>
      </c>
      <c r="CC46" s="95">
        <v>2862</v>
      </c>
      <c r="CD46" s="95">
        <v>0</v>
      </c>
      <c r="CE46" s="95">
        <v>2862</v>
      </c>
      <c r="CF46" s="95">
        <v>1981</v>
      </c>
      <c r="CG46" s="95">
        <v>0</v>
      </c>
      <c r="CH46" s="95">
        <v>1981</v>
      </c>
      <c r="CI46" s="95">
        <v>600</v>
      </c>
      <c r="CJ46" s="95">
        <v>0</v>
      </c>
      <c r="CK46" s="95">
        <v>600</v>
      </c>
      <c r="CL46" s="95">
        <v>2648</v>
      </c>
      <c r="CM46" s="95">
        <v>100</v>
      </c>
      <c r="CN46" s="95">
        <v>2748</v>
      </c>
      <c r="CO46" s="95">
        <v>3395</v>
      </c>
      <c r="CP46" s="95">
        <v>0</v>
      </c>
      <c r="CQ46" s="95">
        <v>3395</v>
      </c>
      <c r="CR46" s="95">
        <v>2643</v>
      </c>
      <c r="CS46" s="95">
        <v>46</v>
      </c>
      <c r="CT46" s="95">
        <v>2689</v>
      </c>
      <c r="CU46" s="95">
        <v>1943</v>
      </c>
      <c r="CV46" s="95">
        <v>0</v>
      </c>
      <c r="CW46" s="95">
        <v>2243</v>
      </c>
      <c r="CX46" s="95">
        <v>2281</v>
      </c>
      <c r="CY46" s="95">
        <v>0</v>
      </c>
      <c r="CZ46" s="95">
        <v>2281</v>
      </c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5">
        <v>77310</v>
      </c>
      <c r="DT46" s="95">
        <v>8871</v>
      </c>
      <c r="DU46" s="95">
        <v>86181</v>
      </c>
    </row>
    <row r="47" spans="1:125" ht="20.100000000000001" customHeight="1" x14ac:dyDescent="0.25">
      <c r="A47" s="10"/>
      <c r="B47" s="10"/>
      <c r="C47" s="10"/>
      <c r="D47" s="22"/>
      <c r="E47" s="10"/>
      <c r="F47" s="10"/>
      <c r="G47" s="10"/>
      <c r="H47" s="81"/>
      <c r="I47" s="10"/>
      <c r="J47" s="10"/>
      <c r="K47" s="81"/>
      <c r="L47" s="10"/>
      <c r="M47" s="23"/>
      <c r="N47" s="35"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7"/>
      <c r="DT47" s="97"/>
      <c r="DU47" s="97"/>
    </row>
    <row r="48" spans="1:125" ht="20.100000000000001" customHeight="1" thickBot="1" x14ac:dyDescent="0.4">
      <c r="A48" s="176" t="s">
        <v>144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7"/>
      <c r="N48" s="35"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7"/>
      <c r="DT48" s="97"/>
      <c r="DU48" s="97"/>
    </row>
    <row r="49" spans="1:125" s="104" customFormat="1" ht="30.2" customHeight="1" x14ac:dyDescent="0.25">
      <c r="A49" s="121" t="s">
        <v>30</v>
      </c>
      <c r="B49" s="122">
        <v>250091</v>
      </c>
      <c r="C49" s="122">
        <v>213356</v>
      </c>
      <c r="D49" s="123">
        <v>-36735</v>
      </c>
      <c r="E49" s="124"/>
      <c r="F49" s="122" t="s">
        <v>113</v>
      </c>
      <c r="G49" s="122">
        <v>201411</v>
      </c>
      <c r="H49" s="122">
        <v>201411</v>
      </c>
      <c r="I49" s="122" t="s">
        <v>114</v>
      </c>
      <c r="J49" s="125">
        <v>48680</v>
      </c>
      <c r="K49" s="109">
        <v>48680</v>
      </c>
      <c r="L49" s="99">
        <v>250091</v>
      </c>
      <c r="M49" s="110">
        <v>250091</v>
      </c>
      <c r="N49" s="111">
        <v>0</v>
      </c>
      <c r="O49" s="140"/>
      <c r="P49" s="141"/>
      <c r="Q49" s="142"/>
      <c r="R49" s="140"/>
      <c r="S49" s="141"/>
      <c r="T49" s="142"/>
      <c r="U49" s="140"/>
      <c r="V49" s="141"/>
      <c r="W49" s="142"/>
      <c r="X49" s="140"/>
      <c r="Y49" s="141"/>
      <c r="Z49" s="142"/>
      <c r="AA49" s="140"/>
      <c r="AB49" s="141"/>
      <c r="AC49" s="146"/>
      <c r="AD49" s="140"/>
      <c r="AE49" s="141"/>
      <c r="AF49" s="146"/>
      <c r="AG49" s="141"/>
      <c r="AH49" s="141"/>
      <c r="AI49" s="141"/>
      <c r="AJ49" s="140"/>
      <c r="AK49" s="141"/>
      <c r="AL49" s="146"/>
      <c r="AM49" s="140"/>
      <c r="AN49" s="141"/>
      <c r="AO49" s="146"/>
      <c r="AP49" s="140"/>
      <c r="AQ49" s="141"/>
      <c r="AR49" s="146"/>
      <c r="AS49" s="141"/>
      <c r="AT49" s="141"/>
      <c r="AU49" s="141"/>
      <c r="AV49" s="141"/>
      <c r="AW49" s="141"/>
      <c r="AX49" s="141"/>
      <c r="AY49" s="140"/>
      <c r="AZ49" s="141"/>
      <c r="BA49" s="146"/>
      <c r="BB49" s="140"/>
      <c r="BC49" s="141"/>
      <c r="BD49" s="146"/>
      <c r="BE49" s="140"/>
      <c r="BF49" s="141"/>
      <c r="BG49" s="146"/>
      <c r="BH49" s="140"/>
      <c r="BI49" s="141"/>
      <c r="BJ49" s="146"/>
      <c r="BK49" s="140"/>
      <c r="BL49" s="141"/>
      <c r="BM49" s="146"/>
      <c r="BN49" s="140"/>
      <c r="BO49" s="141"/>
      <c r="BP49" s="146"/>
      <c r="BQ49" s="140"/>
      <c r="BR49" s="141"/>
      <c r="BS49" s="146"/>
      <c r="BT49" s="140"/>
      <c r="BU49" s="141"/>
      <c r="BV49" s="146"/>
      <c r="BW49" s="140"/>
      <c r="BX49" s="141"/>
      <c r="BY49" s="146"/>
      <c r="BZ49" s="140"/>
      <c r="CA49" s="141"/>
      <c r="CB49" s="146"/>
      <c r="CC49" s="140"/>
      <c r="CD49" s="141"/>
      <c r="CE49" s="146"/>
      <c r="CF49" s="140"/>
      <c r="CG49" s="141"/>
      <c r="CH49" s="146"/>
      <c r="CI49" s="140"/>
      <c r="CJ49" s="141"/>
      <c r="CK49" s="146"/>
      <c r="CL49" s="140"/>
      <c r="CM49" s="141"/>
      <c r="CN49" s="146"/>
      <c r="CO49" s="140"/>
      <c r="CP49" s="141"/>
      <c r="CQ49" s="146"/>
      <c r="CR49" s="140"/>
      <c r="CS49" s="141"/>
      <c r="CT49" s="146"/>
      <c r="CU49" s="140"/>
      <c r="CV49" s="141"/>
      <c r="CW49" s="146"/>
      <c r="CX49" s="140"/>
      <c r="CY49" s="141"/>
      <c r="CZ49" s="146"/>
      <c r="DA49" s="140"/>
      <c r="DB49" s="141"/>
      <c r="DC49" s="146"/>
      <c r="DD49" s="140"/>
      <c r="DE49" s="141"/>
      <c r="DF49" s="146"/>
      <c r="DG49" s="140"/>
      <c r="DH49" s="141"/>
      <c r="DI49" s="146"/>
      <c r="DJ49" s="140"/>
      <c r="DK49" s="141"/>
      <c r="DL49" s="146"/>
      <c r="DM49" s="141"/>
      <c r="DN49" s="141"/>
      <c r="DO49" s="141"/>
      <c r="DP49" s="140"/>
      <c r="DQ49" s="141"/>
      <c r="DR49" s="146"/>
      <c r="DS49" s="140"/>
      <c r="DT49" s="141"/>
      <c r="DU49" s="146"/>
    </row>
    <row r="50" spans="1:125" s="104" customFormat="1" ht="30.2" customHeight="1" x14ac:dyDescent="0.25">
      <c r="A50" s="136" t="s">
        <v>39</v>
      </c>
      <c r="B50" s="127"/>
      <c r="C50" s="127">
        <v>16635</v>
      </c>
      <c r="D50" s="128">
        <v>16635</v>
      </c>
      <c r="E50" s="129"/>
      <c r="F50" s="127" t="s">
        <v>120</v>
      </c>
      <c r="G50" s="127">
        <v>28033</v>
      </c>
      <c r="H50" s="127">
        <v>16635</v>
      </c>
      <c r="I50" s="127"/>
      <c r="J50" s="130">
        <v>0</v>
      </c>
      <c r="K50" s="105"/>
      <c r="L50" s="99">
        <v>16635</v>
      </c>
      <c r="M50" s="100">
        <v>28033</v>
      </c>
      <c r="N50" s="111"/>
      <c r="O50" s="102">
        <v>200</v>
      </c>
      <c r="P50" s="103"/>
      <c r="Q50" s="143">
        <v>200</v>
      </c>
      <c r="R50" s="102">
        <v>300</v>
      </c>
      <c r="S50" s="103"/>
      <c r="T50" s="143">
        <v>300</v>
      </c>
      <c r="U50" s="102">
        <v>400</v>
      </c>
      <c r="V50" s="103"/>
      <c r="W50" s="143">
        <v>400</v>
      </c>
      <c r="X50" s="102">
        <v>223</v>
      </c>
      <c r="Y50" s="103"/>
      <c r="Z50" s="143">
        <v>223</v>
      </c>
      <c r="AA50" s="102">
        <v>530</v>
      </c>
      <c r="AB50" s="103"/>
      <c r="AC50" s="147">
        <v>530</v>
      </c>
      <c r="AD50" s="102">
        <v>560</v>
      </c>
      <c r="AE50" s="103"/>
      <c r="AF50" s="147">
        <v>560</v>
      </c>
      <c r="AG50" s="103">
        <v>500</v>
      </c>
      <c r="AH50" s="103"/>
      <c r="AI50" s="103">
        <v>500</v>
      </c>
      <c r="AJ50" s="102">
        <v>567</v>
      </c>
      <c r="AK50" s="103"/>
      <c r="AL50" s="147">
        <v>567</v>
      </c>
      <c r="AM50" s="102">
        <v>300</v>
      </c>
      <c r="AN50" s="103"/>
      <c r="AO50" s="147">
        <v>300</v>
      </c>
      <c r="AP50" s="102">
        <v>300</v>
      </c>
      <c r="AQ50" s="103"/>
      <c r="AR50" s="147">
        <v>300</v>
      </c>
      <c r="AS50" s="103">
        <v>300</v>
      </c>
      <c r="AT50" s="103"/>
      <c r="AU50" s="103">
        <v>300</v>
      </c>
      <c r="AV50" s="103">
        <v>160</v>
      </c>
      <c r="AW50" s="103"/>
      <c r="AX50" s="103">
        <v>160</v>
      </c>
      <c r="AY50" s="102">
        <v>340</v>
      </c>
      <c r="AZ50" s="103">
        <v>0</v>
      </c>
      <c r="BA50" s="147">
        <v>340</v>
      </c>
      <c r="BB50" s="102">
        <v>341</v>
      </c>
      <c r="BC50" s="103">
        <v>0</v>
      </c>
      <c r="BD50" s="147">
        <v>341</v>
      </c>
      <c r="BE50" s="102">
        <v>600</v>
      </c>
      <c r="BF50" s="103">
        <v>0</v>
      </c>
      <c r="BG50" s="147">
        <v>600</v>
      </c>
      <c r="BH50" s="102">
        <v>600</v>
      </c>
      <c r="BI50" s="103">
        <v>0</v>
      </c>
      <c r="BJ50" s="147">
        <v>600</v>
      </c>
      <c r="BK50" s="102">
        <v>400</v>
      </c>
      <c r="BL50" s="103">
        <v>0</v>
      </c>
      <c r="BM50" s="147">
        <v>400</v>
      </c>
      <c r="BN50" s="102">
        <v>400</v>
      </c>
      <c r="BO50" s="103">
        <v>0</v>
      </c>
      <c r="BP50" s="147">
        <v>400</v>
      </c>
      <c r="BQ50" s="102">
        <v>536</v>
      </c>
      <c r="BR50" s="103">
        <v>0</v>
      </c>
      <c r="BS50" s="147">
        <v>536</v>
      </c>
      <c r="BT50" s="102">
        <v>400</v>
      </c>
      <c r="BU50" s="103">
        <v>0</v>
      </c>
      <c r="BV50" s="147">
        <v>400</v>
      </c>
      <c r="BW50" s="102">
        <v>410</v>
      </c>
      <c r="BX50" s="103">
        <v>0</v>
      </c>
      <c r="BY50" s="147">
        <v>410</v>
      </c>
      <c r="BZ50" s="102">
        <v>420</v>
      </c>
      <c r="CA50" s="103">
        <v>0</v>
      </c>
      <c r="CB50" s="147">
        <v>420</v>
      </c>
      <c r="CC50" s="102">
        <v>200</v>
      </c>
      <c r="CD50" s="103">
        <v>0</v>
      </c>
      <c r="CE50" s="147">
        <v>200</v>
      </c>
      <c r="CF50" s="102">
        <v>390</v>
      </c>
      <c r="CG50" s="103">
        <v>0</v>
      </c>
      <c r="CH50" s="147">
        <v>390</v>
      </c>
      <c r="CI50" s="102">
        <v>100</v>
      </c>
      <c r="CJ50" s="103">
        <v>0</v>
      </c>
      <c r="CK50" s="147">
        <v>100</v>
      </c>
      <c r="CL50" s="102">
        <v>485</v>
      </c>
      <c r="CM50" s="103">
        <v>0</v>
      </c>
      <c r="CN50" s="147">
        <v>485</v>
      </c>
      <c r="CO50" s="102">
        <v>500</v>
      </c>
      <c r="CP50" s="103">
        <v>0</v>
      </c>
      <c r="CQ50" s="147">
        <v>500</v>
      </c>
      <c r="CR50" s="102">
        <v>200</v>
      </c>
      <c r="CS50" s="103">
        <v>0</v>
      </c>
      <c r="CT50" s="147">
        <v>200</v>
      </c>
      <c r="CU50" s="102">
        <v>300</v>
      </c>
      <c r="CV50" s="103"/>
      <c r="CW50" s="147">
        <v>300</v>
      </c>
      <c r="CX50" s="102">
        <v>436</v>
      </c>
      <c r="CY50" s="103">
        <v>0</v>
      </c>
      <c r="CZ50" s="147">
        <v>436</v>
      </c>
      <c r="DA50" s="102"/>
      <c r="DB50" s="103"/>
      <c r="DC50" s="147"/>
      <c r="DD50" s="102"/>
      <c r="DE50" s="103"/>
      <c r="DF50" s="147"/>
      <c r="DG50" s="102"/>
      <c r="DH50" s="103"/>
      <c r="DI50" s="147"/>
      <c r="DJ50" s="102"/>
      <c r="DK50" s="103"/>
      <c r="DL50" s="147"/>
      <c r="DM50" s="103"/>
      <c r="DN50" s="103"/>
      <c r="DO50" s="103"/>
      <c r="DP50" s="102"/>
      <c r="DQ50" s="103"/>
      <c r="DR50" s="147"/>
      <c r="DS50" s="102">
        <v>11398</v>
      </c>
      <c r="DT50" s="103">
        <v>0</v>
      </c>
      <c r="DU50" s="147">
        <v>11398</v>
      </c>
    </row>
    <row r="51" spans="1:125" s="104" customFormat="1" ht="30.2" customHeight="1" thickBot="1" x14ac:dyDescent="0.3">
      <c r="A51" s="131" t="s">
        <v>40</v>
      </c>
      <c r="B51" s="132"/>
      <c r="C51" s="132">
        <v>20100</v>
      </c>
      <c r="D51" s="133">
        <v>20100</v>
      </c>
      <c r="E51" s="134"/>
      <c r="F51" s="132" t="s">
        <v>121</v>
      </c>
      <c r="G51" s="132">
        <v>34000</v>
      </c>
      <c r="H51" s="132">
        <v>20100</v>
      </c>
      <c r="I51" s="132"/>
      <c r="J51" s="135">
        <v>0</v>
      </c>
      <c r="K51" s="105"/>
      <c r="L51" s="99">
        <v>20100</v>
      </c>
      <c r="M51" s="106">
        <v>34000</v>
      </c>
      <c r="N51" s="111"/>
      <c r="O51" s="107">
        <v>100</v>
      </c>
      <c r="P51" s="108"/>
      <c r="Q51" s="144">
        <v>100</v>
      </c>
      <c r="R51" s="107">
        <v>800</v>
      </c>
      <c r="S51" s="108"/>
      <c r="T51" s="144">
        <v>800</v>
      </c>
      <c r="U51" s="107">
        <v>200</v>
      </c>
      <c r="V51" s="108"/>
      <c r="W51" s="144">
        <v>200</v>
      </c>
      <c r="X51" s="107">
        <v>1200</v>
      </c>
      <c r="Y51" s="108"/>
      <c r="Z51" s="144">
        <v>1200</v>
      </c>
      <c r="AA51" s="107">
        <v>800</v>
      </c>
      <c r="AB51" s="108"/>
      <c r="AC51" s="148">
        <v>800</v>
      </c>
      <c r="AD51" s="107">
        <v>600</v>
      </c>
      <c r="AE51" s="108"/>
      <c r="AF51" s="148">
        <v>600</v>
      </c>
      <c r="AG51" s="108">
        <v>200</v>
      </c>
      <c r="AH51" s="108"/>
      <c r="AI51" s="108">
        <v>200</v>
      </c>
      <c r="AJ51" s="107">
        <v>0</v>
      </c>
      <c r="AK51" s="108"/>
      <c r="AL51" s="148">
        <v>0</v>
      </c>
      <c r="AM51" s="107">
        <v>0</v>
      </c>
      <c r="AN51" s="108"/>
      <c r="AO51" s="148">
        <v>0</v>
      </c>
      <c r="AP51" s="107">
        <v>0</v>
      </c>
      <c r="AQ51" s="108"/>
      <c r="AR51" s="148">
        <v>0</v>
      </c>
      <c r="AS51" s="108">
        <v>0</v>
      </c>
      <c r="AT51" s="108"/>
      <c r="AU51" s="108">
        <v>0</v>
      </c>
      <c r="AV51" s="108">
        <v>1600</v>
      </c>
      <c r="AW51" s="108"/>
      <c r="AX51" s="108">
        <v>1600</v>
      </c>
      <c r="AY51" s="107">
        <v>400</v>
      </c>
      <c r="AZ51" s="108">
        <v>0</v>
      </c>
      <c r="BA51" s="148">
        <v>400</v>
      </c>
      <c r="BB51" s="107">
        <v>200</v>
      </c>
      <c r="BC51" s="108">
        <v>0</v>
      </c>
      <c r="BD51" s="148">
        <v>200</v>
      </c>
      <c r="BE51" s="107">
        <v>1200</v>
      </c>
      <c r="BF51" s="108">
        <v>0</v>
      </c>
      <c r="BG51" s="148">
        <v>1200</v>
      </c>
      <c r="BH51" s="107">
        <v>600</v>
      </c>
      <c r="BI51" s="108">
        <v>0</v>
      </c>
      <c r="BJ51" s="148">
        <v>600</v>
      </c>
      <c r="BK51" s="107">
        <v>400</v>
      </c>
      <c r="BL51" s="108">
        <v>0</v>
      </c>
      <c r="BM51" s="148">
        <v>400</v>
      </c>
      <c r="BN51" s="107">
        <v>600</v>
      </c>
      <c r="BO51" s="108">
        <v>0</v>
      </c>
      <c r="BP51" s="148">
        <v>600</v>
      </c>
      <c r="BQ51" s="107">
        <v>600</v>
      </c>
      <c r="BR51" s="108">
        <v>0</v>
      </c>
      <c r="BS51" s="148">
        <v>600</v>
      </c>
      <c r="BT51" s="107">
        <v>1400</v>
      </c>
      <c r="BU51" s="108">
        <v>0</v>
      </c>
      <c r="BV51" s="148">
        <v>1400</v>
      </c>
      <c r="BW51" s="107">
        <v>200</v>
      </c>
      <c r="BX51" s="108">
        <v>0</v>
      </c>
      <c r="BY51" s="148">
        <v>200</v>
      </c>
      <c r="BZ51" s="107">
        <v>400</v>
      </c>
      <c r="CA51" s="108">
        <v>0</v>
      </c>
      <c r="CB51" s="148">
        <v>400</v>
      </c>
      <c r="CC51" s="107">
        <v>800</v>
      </c>
      <c r="CD51" s="108">
        <v>0</v>
      </c>
      <c r="CE51" s="148">
        <v>800</v>
      </c>
      <c r="CF51" s="107">
        <v>400</v>
      </c>
      <c r="CG51" s="108">
        <v>0</v>
      </c>
      <c r="CH51" s="148">
        <v>400</v>
      </c>
      <c r="CI51" s="107">
        <v>200</v>
      </c>
      <c r="CJ51" s="108">
        <v>0</v>
      </c>
      <c r="CK51" s="148">
        <v>200</v>
      </c>
      <c r="CL51" s="107">
        <v>1000</v>
      </c>
      <c r="CM51" s="108">
        <v>0</v>
      </c>
      <c r="CN51" s="148">
        <v>1000</v>
      </c>
      <c r="CO51" s="107">
        <v>0</v>
      </c>
      <c r="CP51" s="108">
        <v>0</v>
      </c>
      <c r="CQ51" s="148">
        <v>0</v>
      </c>
      <c r="CR51" s="107">
        <v>0</v>
      </c>
      <c r="CS51" s="108">
        <v>0</v>
      </c>
      <c r="CT51" s="148">
        <v>0</v>
      </c>
      <c r="CU51" s="107">
        <v>0</v>
      </c>
      <c r="CV51" s="108"/>
      <c r="CW51" s="148">
        <v>0</v>
      </c>
      <c r="CX51" s="107">
        <v>0</v>
      </c>
      <c r="CY51" s="108">
        <v>0</v>
      </c>
      <c r="CZ51" s="148">
        <v>0</v>
      </c>
      <c r="DA51" s="107"/>
      <c r="DB51" s="108"/>
      <c r="DC51" s="148"/>
      <c r="DD51" s="107"/>
      <c r="DE51" s="108"/>
      <c r="DF51" s="148"/>
      <c r="DG51" s="107"/>
      <c r="DH51" s="108"/>
      <c r="DI51" s="148"/>
      <c r="DJ51" s="107"/>
      <c r="DK51" s="108"/>
      <c r="DL51" s="148"/>
      <c r="DM51" s="108"/>
      <c r="DN51" s="108"/>
      <c r="DO51" s="108"/>
      <c r="DP51" s="107"/>
      <c r="DQ51" s="108"/>
      <c r="DR51" s="148"/>
      <c r="DS51" s="107">
        <v>13900</v>
      </c>
      <c r="DT51" s="108">
        <v>0</v>
      </c>
      <c r="DU51" s="148">
        <v>13900</v>
      </c>
    </row>
    <row r="52" spans="1:125" ht="35.450000000000003" customHeight="1" x14ac:dyDescent="0.2">
      <c r="A52" s="40" t="s">
        <v>128</v>
      </c>
      <c r="D52" s="31"/>
      <c r="E52" s="10"/>
      <c r="F52" s="47" t="s">
        <v>113</v>
      </c>
      <c r="G52" s="9">
        <v>139378</v>
      </c>
      <c r="H52" s="47"/>
      <c r="I52" s="48" t="s">
        <v>114</v>
      </c>
      <c r="J52" s="9">
        <v>48680</v>
      </c>
      <c r="K52" s="41"/>
      <c r="L52" s="21"/>
      <c r="M52" s="9">
        <v>188058</v>
      </c>
      <c r="N52" s="35">
        <v>188058</v>
      </c>
      <c r="O52" s="95">
        <v>300</v>
      </c>
      <c r="P52" s="95">
        <v>0</v>
      </c>
      <c r="Q52" s="95">
        <v>300</v>
      </c>
      <c r="R52" s="95">
        <v>1100</v>
      </c>
      <c r="S52" s="95">
        <v>0</v>
      </c>
      <c r="T52" s="95">
        <v>1100</v>
      </c>
      <c r="U52" s="95">
        <v>600</v>
      </c>
      <c r="V52" s="95">
        <v>0</v>
      </c>
      <c r="W52" s="95">
        <v>600</v>
      </c>
      <c r="X52" s="95">
        <v>1423</v>
      </c>
      <c r="Y52" s="95">
        <v>0</v>
      </c>
      <c r="Z52" s="95">
        <v>1423</v>
      </c>
      <c r="AA52" s="95">
        <v>1330</v>
      </c>
      <c r="AB52" s="95">
        <v>0</v>
      </c>
      <c r="AC52" s="95">
        <v>1330</v>
      </c>
      <c r="AD52" s="95">
        <v>1160</v>
      </c>
      <c r="AE52" s="95">
        <v>0</v>
      </c>
      <c r="AF52" s="95">
        <v>1160</v>
      </c>
      <c r="AG52" s="95">
        <v>700</v>
      </c>
      <c r="AH52" s="95">
        <v>0</v>
      </c>
      <c r="AI52" s="95">
        <v>700</v>
      </c>
      <c r="AJ52" s="95">
        <v>567</v>
      </c>
      <c r="AK52" s="95">
        <v>0</v>
      </c>
      <c r="AL52" s="95">
        <v>567</v>
      </c>
      <c r="AM52" s="95">
        <v>300</v>
      </c>
      <c r="AN52" s="95">
        <v>0</v>
      </c>
      <c r="AO52" s="95">
        <v>300</v>
      </c>
      <c r="AP52" s="95">
        <v>300</v>
      </c>
      <c r="AQ52" s="95">
        <v>0</v>
      </c>
      <c r="AR52" s="95">
        <v>300</v>
      </c>
      <c r="AS52" s="95">
        <v>300</v>
      </c>
      <c r="AT52" s="95">
        <v>0</v>
      </c>
      <c r="AU52" s="95">
        <v>300</v>
      </c>
      <c r="AV52" s="95">
        <v>1760</v>
      </c>
      <c r="AW52" s="95">
        <v>0</v>
      </c>
      <c r="AX52" s="95">
        <v>1760</v>
      </c>
      <c r="AY52" s="95">
        <v>740</v>
      </c>
      <c r="AZ52" s="95">
        <v>0</v>
      </c>
      <c r="BA52" s="95">
        <v>740</v>
      </c>
      <c r="BB52" s="95">
        <v>541</v>
      </c>
      <c r="BC52" s="95">
        <v>0</v>
      </c>
      <c r="BD52" s="95">
        <v>541</v>
      </c>
      <c r="BE52" s="95">
        <v>1800</v>
      </c>
      <c r="BF52" s="95">
        <v>0</v>
      </c>
      <c r="BG52" s="95">
        <v>1800</v>
      </c>
      <c r="BH52" s="95">
        <v>1200</v>
      </c>
      <c r="BI52" s="95">
        <v>0</v>
      </c>
      <c r="BJ52" s="95">
        <v>1200</v>
      </c>
      <c r="BK52" s="95">
        <v>800</v>
      </c>
      <c r="BL52" s="95">
        <v>0</v>
      </c>
      <c r="BM52" s="95">
        <v>800</v>
      </c>
      <c r="BN52" s="95">
        <v>1000</v>
      </c>
      <c r="BO52" s="95">
        <v>0</v>
      </c>
      <c r="BP52" s="95">
        <v>1000</v>
      </c>
      <c r="BQ52" s="95">
        <v>1136</v>
      </c>
      <c r="BR52" s="95">
        <v>0</v>
      </c>
      <c r="BS52" s="95">
        <v>1136</v>
      </c>
      <c r="BT52" s="95">
        <v>1800</v>
      </c>
      <c r="BU52" s="95">
        <v>0</v>
      </c>
      <c r="BV52" s="95">
        <v>1800</v>
      </c>
      <c r="BW52" s="95">
        <v>610</v>
      </c>
      <c r="BX52" s="95">
        <v>0</v>
      </c>
      <c r="BY52" s="95">
        <v>610</v>
      </c>
      <c r="BZ52" s="95">
        <v>820</v>
      </c>
      <c r="CA52" s="95">
        <v>0</v>
      </c>
      <c r="CB52" s="95">
        <v>820</v>
      </c>
      <c r="CC52" s="95">
        <v>1000</v>
      </c>
      <c r="CD52" s="95">
        <v>0</v>
      </c>
      <c r="CE52" s="95">
        <v>1000</v>
      </c>
      <c r="CF52" s="95">
        <v>790</v>
      </c>
      <c r="CG52" s="95">
        <v>0</v>
      </c>
      <c r="CH52" s="95">
        <v>790</v>
      </c>
      <c r="CI52" s="95">
        <v>300</v>
      </c>
      <c r="CJ52" s="95">
        <v>0</v>
      </c>
      <c r="CK52" s="95">
        <v>300</v>
      </c>
      <c r="CL52" s="95">
        <v>1485</v>
      </c>
      <c r="CM52" s="95">
        <v>0</v>
      </c>
      <c r="CN52" s="95">
        <v>1485</v>
      </c>
      <c r="CO52" s="95">
        <v>500</v>
      </c>
      <c r="CP52" s="95">
        <v>0</v>
      </c>
      <c r="CQ52" s="95">
        <v>500</v>
      </c>
      <c r="CR52" s="95">
        <v>200</v>
      </c>
      <c r="CS52" s="95">
        <v>0</v>
      </c>
      <c r="CT52" s="95">
        <v>200</v>
      </c>
      <c r="CU52" s="95">
        <v>300</v>
      </c>
      <c r="CV52" s="95"/>
      <c r="CW52" s="95">
        <v>300</v>
      </c>
      <c r="CX52" s="95">
        <v>436</v>
      </c>
      <c r="CY52" s="95">
        <v>0</v>
      </c>
      <c r="CZ52" s="95">
        <v>436</v>
      </c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>
        <v>25298</v>
      </c>
      <c r="DT52" s="95">
        <v>0</v>
      </c>
      <c r="DU52" s="95">
        <v>25298</v>
      </c>
    </row>
    <row r="53" spans="1:125" ht="20.100000000000001" customHeight="1" x14ac:dyDescent="0.2">
      <c r="A53" s="191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</row>
    <row r="54" spans="1:125" ht="15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V54" s="188">
        <v>45026</v>
      </c>
      <c r="W54" s="188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T54" s="192">
        <v>45845</v>
      </c>
      <c r="DU54" s="192"/>
    </row>
    <row r="55" spans="1:125" x14ac:dyDescent="0.2">
      <c r="H55" s="2"/>
      <c r="M55" s="150"/>
    </row>
    <row r="57" spans="1:125" x14ac:dyDescent="0.2">
      <c r="G57" s="2"/>
      <c r="M57" s="150"/>
    </row>
    <row r="63" spans="1:125" x14ac:dyDescent="0.2">
      <c r="Q63" s="44" t="s">
        <v>131</v>
      </c>
    </row>
  </sheetData>
  <mergeCells count="66">
    <mergeCell ref="CI5:CK5"/>
    <mergeCell ref="DP5:DR5"/>
    <mergeCell ref="CL5:CN5"/>
    <mergeCell ref="CO5:CQ5"/>
    <mergeCell ref="CR5:CT5"/>
    <mergeCell ref="CU5:CW5"/>
    <mergeCell ref="CX5:CZ5"/>
    <mergeCell ref="DA5:DC5"/>
    <mergeCell ref="DD5:DF5"/>
    <mergeCell ref="DG5:DI5"/>
    <mergeCell ref="DJ5:DL5"/>
    <mergeCell ref="DM5:DO5"/>
    <mergeCell ref="M9:M13"/>
    <mergeCell ref="A9:A13"/>
    <mergeCell ref="B9:B13"/>
    <mergeCell ref="C9:C13"/>
    <mergeCell ref="D9:D13"/>
    <mergeCell ref="L9:L13"/>
    <mergeCell ref="X5:Z5"/>
    <mergeCell ref="CC5:CE5"/>
    <mergeCell ref="BZ5:CB5"/>
    <mergeCell ref="DT54:DU54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AJ5:AL5"/>
    <mergeCell ref="AM5:AO5"/>
    <mergeCell ref="AP5:AR5"/>
    <mergeCell ref="AV5:AX5"/>
    <mergeCell ref="AS5:AU5"/>
    <mergeCell ref="V54:W54"/>
    <mergeCell ref="A54:M54"/>
    <mergeCell ref="M30:M33"/>
    <mergeCell ref="N30:N33"/>
    <mergeCell ref="L30:L33"/>
    <mergeCell ref="A53:M53"/>
    <mergeCell ref="N35:N36"/>
    <mergeCell ref="L35:L36"/>
    <mergeCell ref="B30:B33"/>
    <mergeCell ref="C30:C33"/>
    <mergeCell ref="D30:D33"/>
    <mergeCell ref="A1:DU2"/>
    <mergeCell ref="A48:M48"/>
    <mergeCell ref="C35:C36"/>
    <mergeCell ref="D35:D36"/>
    <mergeCell ref="M35:M36"/>
    <mergeCell ref="A30:A33"/>
    <mergeCell ref="D5:D7"/>
    <mergeCell ref="O5:Q5"/>
    <mergeCell ref="R5:T5"/>
    <mergeCell ref="DS5:DU5"/>
    <mergeCell ref="A35:A36"/>
    <mergeCell ref="B35:B36"/>
    <mergeCell ref="BT5:BV5"/>
    <mergeCell ref="G4:M4"/>
    <mergeCell ref="N9:N12"/>
    <mergeCell ref="U5:W5"/>
  </mergeCells>
  <printOptions horizontalCentered="1"/>
  <pageMargins left="0" right="0" top="0.35433070866141736" bottom="0" header="0.31496062992125984" footer="0.31496062992125984"/>
  <pageSetup paperSize="9" scale="51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2"/>
  <sheetViews>
    <sheetView topLeftCell="B34" workbookViewId="0">
      <selection activeCell="M52" sqref="M52"/>
    </sheetView>
  </sheetViews>
  <sheetFormatPr baseColWidth="10" defaultColWidth="9" defaultRowHeight="12.75" x14ac:dyDescent="0.2"/>
  <cols>
    <col min="1" max="1" width="36.5703125" style="1" customWidth="1"/>
    <col min="2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66" t="s">
        <v>149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04" t="s">
        <v>42</v>
      </c>
      <c r="C4" s="204"/>
      <c r="D4" s="204"/>
      <c r="E4" s="204"/>
      <c r="F4" s="204"/>
      <c r="G4" s="42"/>
      <c r="H4" s="205" t="s">
        <v>117</v>
      </c>
      <c r="I4" s="205"/>
      <c r="J4" s="205"/>
      <c r="K4" s="205"/>
      <c r="L4" s="205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6" t="s">
        <v>2</v>
      </c>
      <c r="B6" s="7" t="s">
        <v>43</v>
      </c>
      <c r="C6" s="20">
        <v>118600</v>
      </c>
      <c r="D6" s="20">
        <v>107749</v>
      </c>
      <c r="E6" s="67">
        <v>25</v>
      </c>
      <c r="F6" s="8">
        <v>10826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88">
        <v>149890</v>
      </c>
      <c r="N6" s="2">
        <v>149890</v>
      </c>
    </row>
    <row r="7" spans="1:14" ht="24.95" customHeight="1" x14ac:dyDescent="0.2">
      <c r="A7" s="207" t="s">
        <v>4</v>
      </c>
      <c r="B7" s="7" t="s">
        <v>47</v>
      </c>
      <c r="C7" s="20">
        <v>170600</v>
      </c>
      <c r="D7" s="20">
        <v>167593</v>
      </c>
      <c r="E7" s="67">
        <v>1</v>
      </c>
      <c r="F7" s="8">
        <v>3006</v>
      </c>
      <c r="G7" s="33"/>
      <c r="H7" s="7" t="s">
        <v>48</v>
      </c>
      <c r="I7" s="20">
        <v>70400</v>
      </c>
      <c r="J7" s="20">
        <v>70400</v>
      </c>
      <c r="K7" s="67"/>
      <c r="L7" s="8">
        <v>0</v>
      </c>
      <c r="M7" s="206">
        <v>274437</v>
      </c>
      <c r="N7" s="2">
        <v>237993</v>
      </c>
    </row>
    <row r="8" spans="1:14" ht="24.95" customHeight="1" x14ac:dyDescent="0.2">
      <c r="A8" s="208"/>
      <c r="B8" s="7" t="s">
        <v>49</v>
      </c>
      <c r="C8" s="20">
        <v>5200</v>
      </c>
      <c r="D8" s="20">
        <v>5094</v>
      </c>
      <c r="E8" s="67"/>
      <c r="F8" s="8">
        <v>106</v>
      </c>
      <c r="G8" s="33"/>
      <c r="H8" s="7" t="s">
        <v>50</v>
      </c>
      <c r="I8" s="20">
        <v>1400</v>
      </c>
      <c r="J8" s="20">
        <v>1399</v>
      </c>
      <c r="K8" s="67"/>
      <c r="L8" s="8">
        <v>1</v>
      </c>
      <c r="M8" s="206"/>
      <c r="N8" s="2">
        <v>6493</v>
      </c>
    </row>
    <row r="9" spans="1:14" ht="24.95" customHeight="1" x14ac:dyDescent="0.2">
      <c r="A9" s="208"/>
      <c r="B9" s="7" t="s">
        <v>45</v>
      </c>
      <c r="C9" s="20">
        <v>3400</v>
      </c>
      <c r="D9" s="20">
        <v>3068</v>
      </c>
      <c r="E9" s="67">
        <v>1</v>
      </c>
      <c r="F9" s="8">
        <v>331</v>
      </c>
      <c r="G9" s="33"/>
      <c r="H9" s="7" t="s">
        <v>146</v>
      </c>
      <c r="I9" s="20">
        <v>800</v>
      </c>
      <c r="J9" s="20">
        <v>462</v>
      </c>
      <c r="K9" s="67"/>
      <c r="L9" s="8">
        <v>338</v>
      </c>
      <c r="M9" s="206"/>
      <c r="N9" s="2"/>
    </row>
    <row r="10" spans="1:14" ht="24.95" customHeight="1" x14ac:dyDescent="0.2">
      <c r="A10" s="208"/>
      <c r="B10" s="7" t="s">
        <v>75</v>
      </c>
      <c r="C10" s="20">
        <v>4200</v>
      </c>
      <c r="D10" s="20">
        <v>4176</v>
      </c>
      <c r="E10" s="67">
        <v>18</v>
      </c>
      <c r="F10" s="8">
        <v>6</v>
      </c>
      <c r="G10" s="33"/>
      <c r="H10" s="7" t="s">
        <v>76</v>
      </c>
      <c r="I10" s="20">
        <v>3000</v>
      </c>
      <c r="J10" s="20">
        <v>3000</v>
      </c>
      <c r="K10" s="67"/>
      <c r="L10" s="8">
        <v>0</v>
      </c>
      <c r="M10" s="206"/>
      <c r="N10" s="2">
        <v>7176</v>
      </c>
    </row>
    <row r="11" spans="1:14" ht="24.95" customHeight="1" x14ac:dyDescent="0.2">
      <c r="A11" s="209"/>
      <c r="B11" s="7" t="s">
        <v>109</v>
      </c>
      <c r="C11" s="20">
        <v>16400</v>
      </c>
      <c r="D11" s="20">
        <v>15848</v>
      </c>
      <c r="E11" s="67">
        <v>3</v>
      </c>
      <c r="F11" s="8">
        <v>549</v>
      </c>
      <c r="G11" s="33"/>
      <c r="H11" s="7" t="s">
        <v>110</v>
      </c>
      <c r="I11" s="20">
        <v>3400</v>
      </c>
      <c r="J11" s="20">
        <v>3397</v>
      </c>
      <c r="K11" s="67"/>
      <c r="L11" s="8">
        <v>3</v>
      </c>
      <c r="M11" s="88"/>
      <c r="N11" s="2"/>
    </row>
    <row r="12" spans="1:14" ht="24.95" customHeight="1" x14ac:dyDescent="0.2">
      <c r="A12" s="6" t="s">
        <v>5</v>
      </c>
      <c r="B12" s="7" t="s">
        <v>51</v>
      </c>
      <c r="C12" s="20">
        <v>4600</v>
      </c>
      <c r="D12" s="20">
        <v>4395</v>
      </c>
      <c r="E12" s="67">
        <v>1</v>
      </c>
      <c r="F12" s="8">
        <v>204</v>
      </c>
      <c r="G12" s="33"/>
      <c r="H12" s="7" t="s">
        <v>52</v>
      </c>
      <c r="I12" s="20">
        <v>2200</v>
      </c>
      <c r="J12" s="20">
        <v>2038</v>
      </c>
      <c r="K12" s="67"/>
      <c r="L12" s="8">
        <v>162</v>
      </c>
      <c r="M12" s="88">
        <v>6433</v>
      </c>
      <c r="N12" s="2">
        <v>6433</v>
      </c>
    </row>
    <row r="13" spans="1:14" ht="24.95" customHeight="1" x14ac:dyDescent="0.2">
      <c r="A13" s="6" t="s">
        <v>6</v>
      </c>
      <c r="B13" s="7" t="s">
        <v>55</v>
      </c>
      <c r="C13" s="20">
        <v>3600</v>
      </c>
      <c r="D13" s="20">
        <v>3126</v>
      </c>
      <c r="E13" s="67"/>
      <c r="F13" s="8">
        <v>474</v>
      </c>
      <c r="G13" s="33"/>
      <c r="H13" s="7" t="s">
        <v>56</v>
      </c>
      <c r="I13" s="20">
        <v>1800</v>
      </c>
      <c r="J13" s="20">
        <v>1773</v>
      </c>
      <c r="K13" s="67"/>
      <c r="L13" s="8">
        <v>27</v>
      </c>
      <c r="M13" s="88">
        <v>4899</v>
      </c>
      <c r="N13" s="2">
        <v>4899</v>
      </c>
    </row>
    <row r="14" spans="1:14" ht="24.95" customHeight="1" x14ac:dyDescent="0.2">
      <c r="A14" s="6" t="s">
        <v>7</v>
      </c>
      <c r="B14" s="7" t="s">
        <v>57</v>
      </c>
      <c r="C14" s="20">
        <v>3400</v>
      </c>
      <c r="D14" s="20">
        <v>3395</v>
      </c>
      <c r="E14" s="67"/>
      <c r="F14" s="8">
        <v>5</v>
      </c>
      <c r="G14" s="33"/>
      <c r="H14" s="7" t="s">
        <v>58</v>
      </c>
      <c r="I14" s="20">
        <v>1400</v>
      </c>
      <c r="J14" s="20">
        <v>1001</v>
      </c>
      <c r="K14" s="67"/>
      <c r="L14" s="8">
        <v>399</v>
      </c>
      <c r="M14" s="88">
        <v>4396</v>
      </c>
      <c r="N14" s="2">
        <v>4396</v>
      </c>
    </row>
    <row r="15" spans="1:14" ht="24.95" customHeight="1" x14ac:dyDescent="0.2">
      <c r="A15" s="6" t="s">
        <v>8</v>
      </c>
      <c r="B15" s="7" t="s">
        <v>59</v>
      </c>
      <c r="C15" s="20">
        <v>2200</v>
      </c>
      <c r="D15" s="20">
        <v>2200</v>
      </c>
      <c r="E15" s="67"/>
      <c r="F15" s="8">
        <v>0</v>
      </c>
      <c r="G15" s="33"/>
      <c r="H15" s="7" t="s">
        <v>60</v>
      </c>
      <c r="I15" s="20">
        <v>1000</v>
      </c>
      <c r="J15" s="20">
        <v>886</v>
      </c>
      <c r="K15" s="67"/>
      <c r="L15" s="8">
        <v>114</v>
      </c>
      <c r="M15" s="88">
        <v>3086</v>
      </c>
      <c r="N15" s="2">
        <v>3086</v>
      </c>
    </row>
    <row r="16" spans="1:14" ht="24.95" customHeight="1" x14ac:dyDescent="0.2">
      <c r="A16" s="6" t="s">
        <v>9</v>
      </c>
      <c r="B16" s="7" t="s">
        <v>61</v>
      </c>
      <c r="C16" s="20">
        <v>2400</v>
      </c>
      <c r="D16" s="20">
        <v>2398</v>
      </c>
      <c r="E16" s="67"/>
      <c r="F16" s="8">
        <v>2</v>
      </c>
      <c r="G16" s="33"/>
      <c r="H16" s="7" t="s">
        <v>62</v>
      </c>
      <c r="I16" s="20">
        <v>1000</v>
      </c>
      <c r="J16" s="20">
        <v>800</v>
      </c>
      <c r="K16" s="67"/>
      <c r="L16" s="8">
        <v>200</v>
      </c>
      <c r="M16" s="88">
        <v>3198</v>
      </c>
      <c r="N16" s="2">
        <v>3198</v>
      </c>
    </row>
    <row r="17" spans="1:14" ht="24.95" customHeight="1" x14ac:dyDescent="0.2">
      <c r="A17" s="6" t="s">
        <v>10</v>
      </c>
      <c r="B17" s="7" t="s">
        <v>63</v>
      </c>
      <c r="C17" s="20">
        <v>8200</v>
      </c>
      <c r="D17" s="20">
        <v>7758</v>
      </c>
      <c r="E17" s="67"/>
      <c r="F17" s="8">
        <v>442</v>
      </c>
      <c r="G17" s="33"/>
      <c r="H17" s="7" t="s">
        <v>64</v>
      </c>
      <c r="I17" s="20">
        <v>3800</v>
      </c>
      <c r="J17" s="20">
        <v>3768</v>
      </c>
      <c r="K17" s="67"/>
      <c r="L17" s="8">
        <v>32</v>
      </c>
      <c r="M17" s="88">
        <v>11526</v>
      </c>
      <c r="N17" s="2">
        <v>11526</v>
      </c>
    </row>
    <row r="18" spans="1:14" ht="24.95" customHeight="1" x14ac:dyDescent="0.2">
      <c r="A18" s="6" t="s">
        <v>11</v>
      </c>
      <c r="B18" s="7" t="s">
        <v>65</v>
      </c>
      <c r="C18" s="20">
        <v>3600</v>
      </c>
      <c r="D18" s="20">
        <v>3483</v>
      </c>
      <c r="E18" s="67"/>
      <c r="F18" s="8">
        <v>117</v>
      </c>
      <c r="G18" s="33"/>
      <c r="H18" s="7" t="s">
        <v>66</v>
      </c>
      <c r="I18" s="20">
        <v>1000</v>
      </c>
      <c r="J18" s="20">
        <v>900</v>
      </c>
      <c r="K18" s="67"/>
      <c r="L18" s="8">
        <v>100</v>
      </c>
      <c r="M18" s="88">
        <v>4383</v>
      </c>
      <c r="N18" s="2">
        <v>4383</v>
      </c>
    </row>
    <row r="19" spans="1:14" ht="24.95" customHeight="1" x14ac:dyDescent="0.2">
      <c r="A19" s="6" t="s">
        <v>12</v>
      </c>
      <c r="B19" s="7" t="s">
        <v>67</v>
      </c>
      <c r="C19" s="20">
        <v>3800</v>
      </c>
      <c r="D19" s="20">
        <v>3764</v>
      </c>
      <c r="E19" s="67"/>
      <c r="F19" s="8">
        <v>36</v>
      </c>
      <c r="G19" s="33"/>
      <c r="H19" s="7" t="s">
        <v>68</v>
      </c>
      <c r="I19" s="20">
        <v>1400</v>
      </c>
      <c r="J19" s="20">
        <v>1394</v>
      </c>
      <c r="K19" s="67"/>
      <c r="L19" s="8">
        <v>6</v>
      </c>
      <c r="M19" s="88">
        <v>5158</v>
      </c>
      <c r="N19" s="2">
        <v>5158</v>
      </c>
    </row>
    <row r="20" spans="1:14" ht="24.95" customHeight="1" x14ac:dyDescent="0.2">
      <c r="A20" s="6" t="s">
        <v>13</v>
      </c>
      <c r="B20" s="7" t="s">
        <v>69</v>
      </c>
      <c r="C20" s="20">
        <v>5000</v>
      </c>
      <c r="D20" s="20">
        <v>4791</v>
      </c>
      <c r="E20" s="67">
        <v>1</v>
      </c>
      <c r="F20" s="8">
        <v>208</v>
      </c>
      <c r="G20" s="33"/>
      <c r="H20" s="7" t="s">
        <v>70</v>
      </c>
      <c r="I20" s="20">
        <v>2200</v>
      </c>
      <c r="J20" s="20">
        <v>2164</v>
      </c>
      <c r="K20" s="67"/>
      <c r="L20" s="8">
        <v>36</v>
      </c>
      <c r="M20" s="88">
        <v>6955</v>
      </c>
      <c r="N20" s="2">
        <v>6955</v>
      </c>
    </row>
    <row r="21" spans="1:14" ht="24.95" customHeight="1" x14ac:dyDescent="0.2">
      <c r="A21" s="6" t="s">
        <v>14</v>
      </c>
      <c r="B21" s="7" t="s">
        <v>71</v>
      </c>
      <c r="C21" s="20">
        <v>14400</v>
      </c>
      <c r="D21" s="20">
        <v>14342</v>
      </c>
      <c r="E21" s="67">
        <v>20</v>
      </c>
      <c r="F21" s="8">
        <v>38</v>
      </c>
      <c r="G21" s="33"/>
      <c r="H21" s="7" t="s">
        <v>72</v>
      </c>
      <c r="I21" s="20">
        <v>8800</v>
      </c>
      <c r="J21" s="20">
        <v>8394</v>
      </c>
      <c r="K21" s="67">
        <v>16</v>
      </c>
      <c r="L21" s="8">
        <v>390</v>
      </c>
      <c r="M21" s="88">
        <v>22736</v>
      </c>
      <c r="N21" s="2">
        <v>22736</v>
      </c>
    </row>
    <row r="22" spans="1:14" ht="24.95" customHeight="1" x14ac:dyDescent="0.2">
      <c r="A22" s="6" t="s">
        <v>15</v>
      </c>
      <c r="B22" s="7" t="s">
        <v>73</v>
      </c>
      <c r="C22" s="20">
        <v>20200</v>
      </c>
      <c r="D22" s="20">
        <v>18317</v>
      </c>
      <c r="E22" s="67"/>
      <c r="F22" s="8">
        <v>1883</v>
      </c>
      <c r="G22" s="33"/>
      <c r="H22" s="7" t="s">
        <v>74</v>
      </c>
      <c r="I22" s="20">
        <v>8600</v>
      </c>
      <c r="J22" s="20">
        <v>8518</v>
      </c>
      <c r="K22" s="67"/>
      <c r="L22" s="8">
        <v>82</v>
      </c>
      <c r="M22" s="88">
        <v>26835</v>
      </c>
      <c r="N22" s="2">
        <v>26835</v>
      </c>
    </row>
    <row r="23" spans="1:14" ht="24.95" customHeight="1" x14ac:dyDescent="0.2">
      <c r="A23" s="6" t="s">
        <v>16</v>
      </c>
      <c r="B23" s="7" t="s">
        <v>77</v>
      </c>
      <c r="C23" s="20">
        <v>15000</v>
      </c>
      <c r="D23" s="20">
        <v>14579</v>
      </c>
      <c r="E23" s="67"/>
      <c r="F23" s="8">
        <v>421</v>
      </c>
      <c r="G23" s="33"/>
      <c r="H23" s="7" t="s">
        <v>78</v>
      </c>
      <c r="I23" s="20">
        <v>6200</v>
      </c>
      <c r="J23" s="20">
        <v>6200</v>
      </c>
      <c r="K23" s="67"/>
      <c r="L23" s="8">
        <v>0</v>
      </c>
      <c r="M23" s="88">
        <v>20779</v>
      </c>
      <c r="N23" s="2">
        <v>20779</v>
      </c>
    </row>
    <row r="24" spans="1:14" ht="24.95" customHeight="1" x14ac:dyDescent="0.2">
      <c r="A24" s="6" t="s">
        <v>17</v>
      </c>
      <c r="B24" s="7" t="s">
        <v>79</v>
      </c>
      <c r="C24" s="20">
        <v>25600</v>
      </c>
      <c r="D24" s="20">
        <v>25585</v>
      </c>
      <c r="E24" s="67"/>
      <c r="F24" s="8">
        <v>15</v>
      </c>
      <c r="G24" s="33"/>
      <c r="H24" s="7" t="s">
        <v>80</v>
      </c>
      <c r="I24" s="20">
        <v>7400</v>
      </c>
      <c r="J24" s="20">
        <v>7203</v>
      </c>
      <c r="K24" s="67"/>
      <c r="L24" s="8">
        <v>197</v>
      </c>
      <c r="M24" s="88">
        <v>32788</v>
      </c>
      <c r="N24" s="2">
        <v>32788</v>
      </c>
    </row>
    <row r="25" spans="1:14" ht="24.95" customHeight="1" x14ac:dyDescent="0.2">
      <c r="A25" s="6" t="s">
        <v>18</v>
      </c>
      <c r="B25" s="7" t="s">
        <v>81</v>
      </c>
      <c r="C25" s="20">
        <v>600</v>
      </c>
      <c r="D25" s="20">
        <v>0</v>
      </c>
      <c r="E25" s="67"/>
      <c r="F25" s="8">
        <v>600</v>
      </c>
      <c r="G25" s="33"/>
      <c r="H25" s="7" t="s">
        <v>82</v>
      </c>
      <c r="I25" s="20">
        <v>200</v>
      </c>
      <c r="J25" s="20">
        <v>200</v>
      </c>
      <c r="K25" s="67"/>
      <c r="L25" s="8">
        <v>0</v>
      </c>
      <c r="M25" s="88">
        <v>200</v>
      </c>
      <c r="N25" s="2">
        <v>200</v>
      </c>
    </row>
    <row r="26" spans="1:14" ht="24.95" customHeight="1" x14ac:dyDescent="0.2">
      <c r="A26" s="6" t="s">
        <v>19</v>
      </c>
      <c r="B26" s="7" t="s">
        <v>83</v>
      </c>
      <c r="C26" s="20">
        <v>5200</v>
      </c>
      <c r="D26" s="20">
        <v>5120</v>
      </c>
      <c r="E26" s="67"/>
      <c r="F26" s="8">
        <v>80</v>
      </c>
      <c r="G26" s="33"/>
      <c r="H26" s="7" t="s">
        <v>84</v>
      </c>
      <c r="I26" s="20">
        <v>200</v>
      </c>
      <c r="J26" s="20">
        <v>200</v>
      </c>
      <c r="K26" s="67"/>
      <c r="L26" s="8">
        <v>0</v>
      </c>
      <c r="M26" s="88">
        <v>5320</v>
      </c>
      <c r="N26" s="2">
        <v>5320</v>
      </c>
    </row>
    <row r="27" spans="1:14" ht="24.95" customHeight="1" x14ac:dyDescent="0.2">
      <c r="A27" s="6" t="s">
        <v>20</v>
      </c>
      <c r="B27" s="7" t="s">
        <v>85</v>
      </c>
      <c r="C27" s="20">
        <v>2200</v>
      </c>
      <c r="D27" s="20">
        <v>2200</v>
      </c>
      <c r="E27" s="67"/>
      <c r="F27" s="8">
        <v>0</v>
      </c>
      <c r="G27" s="33"/>
      <c r="H27" s="7" t="s">
        <v>86</v>
      </c>
      <c r="I27" s="20">
        <v>1000</v>
      </c>
      <c r="J27" s="20">
        <v>1000</v>
      </c>
      <c r="K27" s="67"/>
      <c r="L27" s="8">
        <v>0</v>
      </c>
      <c r="M27" s="88">
        <v>3200</v>
      </c>
      <c r="N27" s="2">
        <v>3200</v>
      </c>
    </row>
    <row r="28" spans="1:14" ht="24.95" customHeight="1" x14ac:dyDescent="0.2">
      <c r="A28" s="171" t="s">
        <v>21</v>
      </c>
      <c r="B28" s="7" t="s">
        <v>87</v>
      </c>
      <c r="C28" s="20">
        <v>39600</v>
      </c>
      <c r="D28" s="20">
        <v>38035</v>
      </c>
      <c r="E28" s="67">
        <v>29</v>
      </c>
      <c r="F28" s="8">
        <v>1536</v>
      </c>
      <c r="G28" s="33"/>
      <c r="H28" s="7" t="s">
        <v>88</v>
      </c>
      <c r="I28" s="20">
        <v>19400</v>
      </c>
      <c r="J28" s="20">
        <v>19379</v>
      </c>
      <c r="K28" s="67">
        <v>3</v>
      </c>
      <c r="L28" s="8">
        <v>18</v>
      </c>
      <c r="M28" s="203">
        <v>66805</v>
      </c>
      <c r="N28" s="2">
        <v>57414</v>
      </c>
    </row>
    <row r="29" spans="1:14" ht="24.95" customHeight="1" x14ac:dyDescent="0.2">
      <c r="A29" s="171"/>
      <c r="B29" s="7" t="s">
        <v>53</v>
      </c>
      <c r="C29" s="20">
        <v>800</v>
      </c>
      <c r="D29" s="20">
        <v>800</v>
      </c>
      <c r="E29" s="67"/>
      <c r="F29" s="8">
        <v>0</v>
      </c>
      <c r="G29" s="33"/>
      <c r="H29" s="7" t="s">
        <v>54</v>
      </c>
      <c r="I29" s="20">
        <v>200</v>
      </c>
      <c r="J29" s="20">
        <v>0</v>
      </c>
      <c r="K29" s="67"/>
      <c r="L29" s="8">
        <v>200</v>
      </c>
      <c r="M29" s="203"/>
      <c r="N29" s="2">
        <v>800</v>
      </c>
    </row>
    <row r="30" spans="1:14" ht="24.95" customHeight="1" x14ac:dyDescent="0.2">
      <c r="A30" s="171"/>
      <c r="B30" s="7" t="s">
        <v>99</v>
      </c>
      <c r="C30" s="20">
        <v>6200</v>
      </c>
      <c r="D30" s="20">
        <v>6200</v>
      </c>
      <c r="E30" s="67"/>
      <c r="F30" s="8">
        <v>0</v>
      </c>
      <c r="G30" s="33"/>
      <c r="H30" s="7" t="s">
        <v>100</v>
      </c>
      <c r="I30" s="20">
        <v>2000</v>
      </c>
      <c r="J30" s="20">
        <v>1999</v>
      </c>
      <c r="K30" s="67"/>
      <c r="L30" s="8">
        <v>1</v>
      </c>
      <c r="M30" s="203"/>
      <c r="N30" s="2">
        <v>8199</v>
      </c>
    </row>
    <row r="31" spans="1:14" ht="24.95" customHeight="1" x14ac:dyDescent="0.2">
      <c r="A31" s="171"/>
      <c r="B31" s="7" t="s">
        <v>89</v>
      </c>
      <c r="C31" s="20">
        <v>200</v>
      </c>
      <c r="D31" s="20">
        <v>200</v>
      </c>
      <c r="E31" s="67"/>
      <c r="F31" s="8">
        <v>0</v>
      </c>
      <c r="G31" s="33"/>
      <c r="H31" s="7" t="s">
        <v>90</v>
      </c>
      <c r="I31" s="20">
        <v>200</v>
      </c>
      <c r="J31" s="20">
        <v>192</v>
      </c>
      <c r="K31" s="67"/>
      <c r="L31" s="8">
        <v>8</v>
      </c>
      <c r="M31" s="203"/>
      <c r="N31" s="2">
        <v>392</v>
      </c>
    </row>
    <row r="32" spans="1:14" ht="24.95" customHeight="1" x14ac:dyDescent="0.2">
      <c r="A32" s="6" t="s">
        <v>22</v>
      </c>
      <c r="B32" s="7" t="s">
        <v>145</v>
      </c>
      <c r="C32" s="20">
        <v>2400</v>
      </c>
      <c r="D32" s="20">
        <v>664</v>
      </c>
      <c r="E32" s="67"/>
      <c r="F32" s="8">
        <v>1736</v>
      </c>
      <c r="G32" s="33"/>
      <c r="H32" s="7" t="s">
        <v>96</v>
      </c>
      <c r="I32" s="20">
        <v>2800</v>
      </c>
      <c r="J32" s="20">
        <v>2791</v>
      </c>
      <c r="K32" s="67">
        <v>4</v>
      </c>
      <c r="L32" s="8">
        <v>5</v>
      </c>
      <c r="M32" s="88">
        <v>3455</v>
      </c>
      <c r="N32" s="2">
        <v>3455</v>
      </c>
    </row>
    <row r="33" spans="1:14" ht="24.95" customHeight="1" x14ac:dyDescent="0.2">
      <c r="A33" s="171" t="s">
        <v>23</v>
      </c>
      <c r="B33" s="7" t="s">
        <v>92</v>
      </c>
      <c r="C33" s="20">
        <v>5600</v>
      </c>
      <c r="D33" s="20">
        <v>5317</v>
      </c>
      <c r="E33" s="67"/>
      <c r="F33" s="8">
        <v>283</v>
      </c>
      <c r="G33" s="33"/>
      <c r="H33" s="7" t="s">
        <v>93</v>
      </c>
      <c r="I33" s="20">
        <v>4000</v>
      </c>
      <c r="J33" s="20">
        <v>3982</v>
      </c>
      <c r="K33" s="67"/>
      <c r="L33" s="8">
        <v>18</v>
      </c>
      <c r="M33" s="203">
        <v>10699</v>
      </c>
      <c r="N33" s="2">
        <v>9299</v>
      </c>
    </row>
    <row r="34" spans="1:14" ht="24.95" customHeight="1" x14ac:dyDescent="0.2">
      <c r="A34" s="171"/>
      <c r="B34" s="7" t="s">
        <v>94</v>
      </c>
      <c r="C34" s="20">
        <v>1200</v>
      </c>
      <c r="D34" s="20">
        <v>1200</v>
      </c>
      <c r="E34" s="67"/>
      <c r="F34" s="8">
        <v>0</v>
      </c>
      <c r="G34" s="33"/>
      <c r="H34" s="7" t="s">
        <v>95</v>
      </c>
      <c r="I34" s="20">
        <v>200</v>
      </c>
      <c r="J34" s="20">
        <v>200</v>
      </c>
      <c r="K34" s="67"/>
      <c r="L34" s="8">
        <v>0</v>
      </c>
      <c r="M34" s="203"/>
      <c r="N34" s="2">
        <v>1400</v>
      </c>
    </row>
    <row r="35" spans="1:14" ht="24.95" customHeight="1" x14ac:dyDescent="0.2">
      <c r="A35" s="6" t="s">
        <v>32</v>
      </c>
      <c r="B35" s="7" t="s">
        <v>32</v>
      </c>
      <c r="C35" s="20">
        <v>10400</v>
      </c>
      <c r="D35" s="20">
        <v>7424</v>
      </c>
      <c r="E35" s="67"/>
      <c r="F35" s="8">
        <v>2976</v>
      </c>
      <c r="G35" s="33"/>
      <c r="H35" s="7" t="s">
        <v>91</v>
      </c>
      <c r="I35" s="20">
        <v>2400</v>
      </c>
      <c r="J35" s="20">
        <v>2391</v>
      </c>
      <c r="K35" s="67">
        <v>1</v>
      </c>
      <c r="L35" s="8">
        <v>8</v>
      </c>
      <c r="M35" s="88">
        <v>9815</v>
      </c>
      <c r="N35" s="2">
        <v>9815</v>
      </c>
    </row>
    <row r="36" spans="1:14" ht="24.95" customHeight="1" x14ac:dyDescent="0.2">
      <c r="A36" s="6" t="s">
        <v>24</v>
      </c>
      <c r="B36" s="7" t="s">
        <v>97</v>
      </c>
      <c r="C36" s="20">
        <v>5360</v>
      </c>
      <c r="D36" s="20">
        <v>5359</v>
      </c>
      <c r="E36" s="67"/>
      <c r="F36" s="8">
        <v>1</v>
      </c>
      <c r="G36" s="33"/>
      <c r="H36" s="7" t="s">
        <v>98</v>
      </c>
      <c r="I36" s="20">
        <v>1600</v>
      </c>
      <c r="J36" s="20">
        <v>1597</v>
      </c>
      <c r="K36" s="67">
        <v>3</v>
      </c>
      <c r="L36" s="8">
        <v>0</v>
      </c>
      <c r="M36" s="88">
        <v>6956</v>
      </c>
      <c r="N36" s="2">
        <v>6956</v>
      </c>
    </row>
    <row r="37" spans="1:14" ht="24.95" customHeight="1" x14ac:dyDescent="0.2">
      <c r="A37" s="6" t="s">
        <v>38</v>
      </c>
      <c r="B37" s="7" t="s">
        <v>107</v>
      </c>
      <c r="C37" s="20">
        <v>64600</v>
      </c>
      <c r="D37" s="20">
        <v>64522</v>
      </c>
      <c r="E37" s="67">
        <v>38</v>
      </c>
      <c r="F37" s="8">
        <v>40</v>
      </c>
      <c r="G37" s="33"/>
      <c r="H37" s="7" t="s">
        <v>108</v>
      </c>
      <c r="I37" s="20">
        <v>15600</v>
      </c>
      <c r="J37" s="20">
        <v>15401</v>
      </c>
      <c r="K37" s="67">
        <v>16</v>
      </c>
      <c r="L37" s="8">
        <v>183</v>
      </c>
      <c r="M37" s="88">
        <v>79923</v>
      </c>
      <c r="N37" s="2">
        <v>79923</v>
      </c>
    </row>
    <row r="38" spans="1:14" ht="24.95" customHeight="1" x14ac:dyDescent="0.2">
      <c r="A38" s="6" t="s">
        <v>25</v>
      </c>
      <c r="B38" s="7" t="s">
        <v>101</v>
      </c>
      <c r="C38" s="20">
        <v>2200</v>
      </c>
      <c r="D38" s="20">
        <v>2191</v>
      </c>
      <c r="E38" s="67">
        <v>7</v>
      </c>
      <c r="F38" s="8">
        <v>2</v>
      </c>
      <c r="G38" s="33"/>
      <c r="H38" s="7" t="s">
        <v>102</v>
      </c>
      <c r="I38" s="20">
        <v>800</v>
      </c>
      <c r="J38" s="20">
        <v>439</v>
      </c>
      <c r="K38" s="67"/>
      <c r="L38" s="8">
        <v>361</v>
      </c>
      <c r="M38" s="88">
        <v>2630</v>
      </c>
      <c r="N38" s="2">
        <v>2630</v>
      </c>
    </row>
    <row r="39" spans="1:14" ht="24.95" customHeight="1" x14ac:dyDescent="0.2">
      <c r="A39" s="6" t="s">
        <v>26</v>
      </c>
      <c r="B39" s="7" t="s">
        <v>103</v>
      </c>
      <c r="C39" s="20">
        <v>13800</v>
      </c>
      <c r="D39" s="20">
        <v>13796</v>
      </c>
      <c r="E39" s="67">
        <v>1</v>
      </c>
      <c r="F39" s="8">
        <v>3</v>
      </c>
      <c r="G39" s="33"/>
      <c r="H39" s="7" t="s">
        <v>104</v>
      </c>
      <c r="I39" s="20">
        <v>4000</v>
      </c>
      <c r="J39" s="20">
        <v>3319</v>
      </c>
      <c r="K39" s="67"/>
      <c r="L39" s="8">
        <v>681</v>
      </c>
      <c r="M39" s="88">
        <v>17115</v>
      </c>
      <c r="N39" s="2">
        <v>17115</v>
      </c>
    </row>
    <row r="40" spans="1:14" ht="24.95" customHeight="1" x14ac:dyDescent="0.2">
      <c r="A40" s="6" t="s">
        <v>27</v>
      </c>
      <c r="B40" s="7" t="s">
        <v>105</v>
      </c>
      <c r="C40" s="20">
        <v>2200</v>
      </c>
      <c r="D40" s="20">
        <v>1592</v>
      </c>
      <c r="E40" s="67"/>
      <c r="F40" s="8">
        <v>608</v>
      </c>
      <c r="G40" s="33"/>
      <c r="H40" s="7" t="s">
        <v>106</v>
      </c>
      <c r="I40" s="20">
        <v>200</v>
      </c>
      <c r="J40" s="20">
        <v>0</v>
      </c>
      <c r="K40" s="67"/>
      <c r="L40" s="8">
        <v>200</v>
      </c>
      <c r="M40" s="88">
        <v>1592</v>
      </c>
      <c r="N40" s="2">
        <v>1592</v>
      </c>
    </row>
    <row r="41" spans="1:14" ht="24.95" customHeight="1" x14ac:dyDescent="0.2">
      <c r="A41" s="6" t="s">
        <v>29</v>
      </c>
      <c r="B41" s="7" t="s">
        <v>111</v>
      </c>
      <c r="C41" s="20">
        <v>40800</v>
      </c>
      <c r="D41" s="20">
        <v>39990</v>
      </c>
      <c r="E41" s="67">
        <v>5</v>
      </c>
      <c r="F41" s="8">
        <v>805</v>
      </c>
      <c r="G41" s="33"/>
      <c r="H41" s="7" t="s">
        <v>112</v>
      </c>
      <c r="I41" s="20">
        <v>12000</v>
      </c>
      <c r="J41" s="20">
        <v>12000</v>
      </c>
      <c r="K41" s="67"/>
      <c r="L41" s="8">
        <v>0</v>
      </c>
      <c r="M41" s="88">
        <v>51990</v>
      </c>
      <c r="N41" s="2">
        <v>51990</v>
      </c>
    </row>
    <row r="42" spans="1:14" ht="24.95" customHeight="1" x14ac:dyDescent="0.2">
      <c r="A42" s="6" t="s">
        <v>31</v>
      </c>
      <c r="B42" s="7" t="s">
        <v>115</v>
      </c>
      <c r="C42" s="20">
        <v>304800</v>
      </c>
      <c r="D42" s="20">
        <v>304640</v>
      </c>
      <c r="E42" s="67">
        <v>42</v>
      </c>
      <c r="F42" s="8">
        <v>118</v>
      </c>
      <c r="G42" s="33"/>
      <c r="H42" s="7" t="s">
        <v>116</v>
      </c>
      <c r="I42" s="20">
        <v>76800</v>
      </c>
      <c r="J42" s="20">
        <v>75108</v>
      </c>
      <c r="K42" s="67"/>
      <c r="L42" s="8">
        <v>1692</v>
      </c>
      <c r="M42" s="88">
        <v>379748</v>
      </c>
      <c r="N42" s="2">
        <v>379748</v>
      </c>
    </row>
    <row r="43" spans="1:14" ht="24.95" customHeight="1" x14ac:dyDescent="0.2">
      <c r="A43" s="6" t="s">
        <v>127</v>
      </c>
      <c r="B43" s="7" t="s">
        <v>138</v>
      </c>
      <c r="C43" s="20">
        <v>139378</v>
      </c>
      <c r="D43" s="20">
        <v>139378</v>
      </c>
      <c r="E43" s="67"/>
      <c r="F43" s="8">
        <v>0</v>
      </c>
      <c r="G43" s="33"/>
      <c r="H43" s="7" t="s">
        <v>114</v>
      </c>
      <c r="I43" s="20">
        <v>48800</v>
      </c>
      <c r="J43" s="20">
        <v>48680</v>
      </c>
      <c r="K43" s="67"/>
      <c r="L43" s="8">
        <v>120</v>
      </c>
      <c r="M43" s="88">
        <v>188058</v>
      </c>
      <c r="N43" s="2">
        <v>188058</v>
      </c>
    </row>
    <row r="44" spans="1:14" ht="39.950000000000003" customHeight="1" x14ac:dyDescent="0.2">
      <c r="A44" s="21" t="s">
        <v>33</v>
      </c>
      <c r="B44" s="21" t="s">
        <v>42</v>
      </c>
      <c r="C44" s="9">
        <v>1077938</v>
      </c>
      <c r="D44" s="9">
        <v>1050289</v>
      </c>
      <c r="E44" s="9">
        <v>192</v>
      </c>
      <c r="F44" s="9">
        <v>27457</v>
      </c>
      <c r="G44" s="71"/>
      <c r="H44" s="72" t="s">
        <v>117</v>
      </c>
      <c r="I44" s="73">
        <v>360400</v>
      </c>
      <c r="J44" s="73">
        <v>354716</v>
      </c>
      <c r="K44" s="73">
        <v>44</v>
      </c>
      <c r="L44" s="73">
        <v>5640</v>
      </c>
      <c r="M44" s="88">
        <v>1405005</v>
      </c>
      <c r="N44" s="2">
        <v>1405005</v>
      </c>
    </row>
    <row r="45" spans="1:14" ht="20.100000000000001" customHeight="1" x14ac:dyDescent="0.25">
      <c r="A45" s="10"/>
      <c r="B45" s="10"/>
      <c r="C45" s="81"/>
      <c r="D45" s="81"/>
      <c r="E45" s="81"/>
      <c r="F45" s="81"/>
      <c r="G45" s="10"/>
      <c r="H45" s="10"/>
      <c r="I45" s="81"/>
      <c r="J45" s="81"/>
      <c r="K45" s="81"/>
      <c r="L45" s="81"/>
      <c r="M45" s="154"/>
    </row>
    <row r="46" spans="1:14" ht="20.100000000000001" customHeight="1" x14ac:dyDescent="0.25">
      <c r="A46" s="43" t="s">
        <v>124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81"/>
      <c r="M46" s="145"/>
    </row>
    <row r="47" spans="1:14" ht="9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80"/>
    </row>
    <row r="48" spans="1:14" ht="24.95" customHeight="1" x14ac:dyDescent="0.2">
      <c r="A48" s="82" t="s">
        <v>30</v>
      </c>
      <c r="B48" s="83" t="s">
        <v>113</v>
      </c>
      <c r="C48" s="83">
        <v>201411</v>
      </c>
      <c r="D48" s="83">
        <v>62033</v>
      </c>
      <c r="E48" s="83"/>
      <c r="F48" s="83">
        <v>139378</v>
      </c>
      <c r="G48" s="74"/>
      <c r="H48" s="83" t="s">
        <v>114</v>
      </c>
      <c r="I48" s="83">
        <v>48680</v>
      </c>
      <c r="J48" s="83"/>
      <c r="K48" s="83"/>
      <c r="L48" s="83">
        <v>48680</v>
      </c>
      <c r="M48" s="79"/>
    </row>
    <row r="49" spans="1:13" ht="24.95" customHeight="1" x14ac:dyDescent="0.2">
      <c r="A49" s="84" t="s">
        <v>39</v>
      </c>
      <c r="B49" s="85" t="s">
        <v>120</v>
      </c>
      <c r="C49" s="85"/>
      <c r="D49" s="85">
        <v>28033</v>
      </c>
      <c r="E49" s="85"/>
      <c r="F49" s="85"/>
      <c r="G49" s="74"/>
      <c r="H49" s="85" t="s">
        <v>44</v>
      </c>
      <c r="I49" s="85"/>
      <c r="J49" s="85"/>
      <c r="K49" s="85"/>
      <c r="L49" s="85"/>
      <c r="M49" s="79"/>
    </row>
    <row r="50" spans="1:13" ht="24.95" customHeight="1" x14ac:dyDescent="0.2">
      <c r="A50" s="86" t="s">
        <v>40</v>
      </c>
      <c r="B50" s="87" t="s">
        <v>121</v>
      </c>
      <c r="C50" s="87"/>
      <c r="D50" s="87">
        <v>34000</v>
      </c>
      <c r="E50" s="87"/>
      <c r="F50" s="87"/>
      <c r="G50" s="74"/>
      <c r="H50" s="87" t="s">
        <v>48</v>
      </c>
      <c r="I50" s="87"/>
      <c r="J50" s="87"/>
      <c r="K50" s="87"/>
      <c r="L50" s="87"/>
      <c r="M50" s="79"/>
    </row>
    <row r="51" spans="1:13" ht="24.95" customHeight="1" x14ac:dyDescent="0.2">
      <c r="A51" s="10"/>
      <c r="B51" s="32"/>
      <c r="C51" s="32"/>
      <c r="D51" s="32"/>
      <c r="E51" s="32"/>
      <c r="F51" s="32"/>
      <c r="G51" s="32">
        <v>0</v>
      </c>
      <c r="H51" s="32"/>
      <c r="I51" s="32"/>
      <c r="J51" s="32"/>
      <c r="K51" s="32"/>
      <c r="L51" s="32"/>
      <c r="M51" s="79"/>
    </row>
    <row r="52" spans="1:13" ht="35.450000000000003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49"/>
    </row>
    <row r="53" spans="1:13" ht="20.100000000000001" customHeight="1" x14ac:dyDescent="0.2">
      <c r="D53" s="2"/>
      <c r="E53" s="2"/>
    </row>
    <row r="54" spans="1:13" x14ac:dyDescent="0.2">
      <c r="C54" s="2"/>
      <c r="D54" s="2"/>
      <c r="E54" s="2"/>
    </row>
    <row r="55" spans="1:13" x14ac:dyDescent="0.2">
      <c r="C55" s="2"/>
      <c r="E55" s="2"/>
    </row>
    <row r="56" spans="1:13" x14ac:dyDescent="0.2">
      <c r="E56" s="2"/>
    </row>
    <row r="57" spans="1:13" x14ac:dyDescent="0.2">
      <c r="D57" s="2"/>
      <c r="E57" s="2"/>
    </row>
    <row r="58" spans="1:13" x14ac:dyDescent="0.2">
      <c r="D58" s="2"/>
      <c r="E58" s="2"/>
    </row>
    <row r="59" spans="1:13" x14ac:dyDescent="0.2">
      <c r="E59" s="2"/>
    </row>
    <row r="60" spans="1:13" x14ac:dyDescent="0.2">
      <c r="D60" s="2"/>
      <c r="E60" s="2"/>
    </row>
    <row r="61" spans="1:13" x14ac:dyDescent="0.2">
      <c r="D61" s="2"/>
      <c r="E61" s="2"/>
    </row>
    <row r="62" spans="1:13" x14ac:dyDescent="0.2">
      <c r="D62" s="2"/>
      <c r="E62" s="2"/>
    </row>
  </sheetData>
  <mergeCells count="10">
    <mergeCell ref="A33:A34"/>
    <mergeCell ref="M33:M34"/>
    <mergeCell ref="A52:L52"/>
    <mergeCell ref="A2:M2"/>
    <mergeCell ref="B4:F4"/>
    <mergeCell ref="H4:L4"/>
    <mergeCell ref="A28:A31"/>
    <mergeCell ref="M28:M31"/>
    <mergeCell ref="M7:M10"/>
    <mergeCell ref="A7:A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3"/>
  <sheetViews>
    <sheetView topLeftCell="A34" workbookViewId="0">
      <selection activeCell="M53" sqref="M53:N53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66" t="s">
        <v>139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6" ht="30.2" customHeight="1" x14ac:dyDescent="0.25">
      <c r="A3" s="10"/>
      <c r="B3" s="11" t="s">
        <v>34</v>
      </c>
      <c r="C3" s="11" t="s">
        <v>36</v>
      </c>
      <c r="D3" s="172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14"/>
      <c r="E4" s="10"/>
      <c r="F4" s="10"/>
      <c r="G4" s="10"/>
      <c r="H4" s="10"/>
      <c r="I4" s="10"/>
      <c r="J4" s="10"/>
      <c r="L4" s="213" t="s">
        <v>140</v>
      </c>
      <c r="M4" s="213"/>
      <c r="N4" s="213"/>
    </row>
    <row r="5" spans="1:16" ht="30.75" customHeight="1" x14ac:dyDescent="0.2">
      <c r="A5" s="160" t="s">
        <v>0</v>
      </c>
      <c r="B5" s="158" t="s">
        <v>1</v>
      </c>
      <c r="C5" s="36" t="s">
        <v>1</v>
      </c>
      <c r="D5" s="214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142</v>
      </c>
      <c r="M5" s="92" t="s">
        <v>141</v>
      </c>
      <c r="N5" s="92" t="s">
        <v>37</v>
      </c>
    </row>
    <row r="6" spans="1:16" ht="24.95" customHeight="1" x14ac:dyDescent="0.2">
      <c r="A6" s="157" t="s">
        <v>2</v>
      </c>
      <c r="B6" s="159">
        <v>98128</v>
      </c>
      <c r="C6" s="8">
        <v>28081</v>
      </c>
      <c r="D6" s="151">
        <v>126209</v>
      </c>
      <c r="E6" s="37"/>
      <c r="F6" s="17" t="s">
        <v>43</v>
      </c>
      <c r="G6" s="33">
        <v>177438</v>
      </c>
      <c r="H6" s="19" t="s">
        <v>44</v>
      </c>
      <c r="I6" s="18">
        <v>66481</v>
      </c>
      <c r="J6" s="57">
        <v>243919</v>
      </c>
      <c r="L6" s="90">
        <v>0.27255359361099379</v>
      </c>
      <c r="M6" s="90">
        <v>0.1874203588222691</v>
      </c>
      <c r="N6" s="90">
        <v>4.7317269333561091E-2</v>
      </c>
      <c r="O6" s="2"/>
    </row>
    <row r="7" spans="1:16" ht="24.95" customHeight="1" x14ac:dyDescent="0.2">
      <c r="A7" s="207" t="s">
        <v>4</v>
      </c>
      <c r="B7" s="216">
        <v>181740</v>
      </c>
      <c r="C7" s="219">
        <v>53332</v>
      </c>
      <c r="D7" s="211">
        <v>235072</v>
      </c>
      <c r="E7" s="10"/>
      <c r="F7" s="17" t="s">
        <v>47</v>
      </c>
      <c r="G7" s="33">
        <v>237282</v>
      </c>
      <c r="H7" s="19" t="s">
        <v>48</v>
      </c>
      <c r="I7" s="18">
        <v>94740</v>
      </c>
      <c r="J7" s="212">
        <v>368466</v>
      </c>
      <c r="L7" s="215">
        <v>0.27953189710855275</v>
      </c>
      <c r="M7" s="215">
        <v>0.29036750527182309</v>
      </c>
      <c r="N7" s="215">
        <v>7.3307924171088362E-2</v>
      </c>
    </row>
    <row r="8" spans="1:16" ht="24.95" customHeight="1" x14ac:dyDescent="0.2">
      <c r="A8" s="208"/>
      <c r="B8" s="217"/>
      <c r="C8" s="220"/>
      <c r="D8" s="211"/>
      <c r="E8" s="10"/>
      <c r="F8" s="17" t="s">
        <v>49</v>
      </c>
      <c r="G8" s="33">
        <v>5094</v>
      </c>
      <c r="H8" s="19" t="s">
        <v>50</v>
      </c>
      <c r="I8" s="18">
        <v>1399</v>
      </c>
      <c r="J8" s="212"/>
      <c r="L8" s="215"/>
      <c r="M8" s="215"/>
      <c r="N8" s="215"/>
    </row>
    <row r="9" spans="1:16" ht="24.95" customHeight="1" x14ac:dyDescent="0.2">
      <c r="A9" s="208"/>
      <c r="B9" s="217"/>
      <c r="C9" s="220"/>
      <c r="D9" s="211"/>
      <c r="E9" s="10"/>
      <c r="F9" s="17" t="s">
        <v>147</v>
      </c>
      <c r="G9" s="33">
        <v>3068</v>
      </c>
      <c r="H9" s="19" t="s">
        <v>146</v>
      </c>
      <c r="I9" s="18">
        <v>462</v>
      </c>
      <c r="J9" s="212"/>
      <c r="L9" s="215"/>
      <c r="M9" s="215"/>
      <c r="N9" s="215"/>
      <c r="P9" s="2"/>
    </row>
    <row r="10" spans="1:16" ht="24.95" customHeight="1" x14ac:dyDescent="0.2">
      <c r="A10" s="208"/>
      <c r="B10" s="217"/>
      <c r="C10" s="220"/>
      <c r="D10" s="211"/>
      <c r="E10" s="10"/>
      <c r="F10" s="17" t="s">
        <v>75</v>
      </c>
      <c r="G10" s="33">
        <v>4176</v>
      </c>
      <c r="H10" s="19" t="s">
        <v>76</v>
      </c>
      <c r="I10" s="18">
        <v>3000</v>
      </c>
      <c r="J10" s="212"/>
      <c r="L10" s="215"/>
      <c r="M10" s="215"/>
      <c r="N10" s="215"/>
    </row>
    <row r="11" spans="1:16" ht="24.95" customHeight="1" x14ac:dyDescent="0.2">
      <c r="A11" s="209"/>
      <c r="B11" s="218"/>
      <c r="C11" s="221"/>
      <c r="D11" s="211"/>
      <c r="E11" s="10"/>
      <c r="F11" s="17" t="s">
        <v>109</v>
      </c>
      <c r="G11" s="33">
        <v>15848</v>
      </c>
      <c r="H11" s="19" t="s">
        <v>110</v>
      </c>
      <c r="I11" s="18">
        <v>3397</v>
      </c>
      <c r="J11" s="212"/>
      <c r="L11" s="215"/>
      <c r="M11" s="215"/>
      <c r="N11" s="215"/>
    </row>
    <row r="12" spans="1:16" ht="24.95" customHeight="1" x14ac:dyDescent="0.2">
      <c r="A12" s="157" t="s">
        <v>5</v>
      </c>
      <c r="B12" s="159">
        <v>4995</v>
      </c>
      <c r="C12" s="8">
        <v>727</v>
      </c>
      <c r="D12" s="152">
        <v>5722</v>
      </c>
      <c r="E12" s="10"/>
      <c r="F12" s="17" t="s">
        <v>51</v>
      </c>
      <c r="G12" s="33">
        <v>4395</v>
      </c>
      <c r="H12" s="19" t="s">
        <v>52</v>
      </c>
      <c r="I12" s="18">
        <v>2038</v>
      </c>
      <c r="J12" s="57">
        <v>6433</v>
      </c>
      <c r="L12" s="90">
        <v>0.31680397948080213</v>
      </c>
      <c r="M12" s="90">
        <v>5.7454414235613843E-3</v>
      </c>
      <c r="N12" s="90">
        <v>1.450528645805531E-3</v>
      </c>
    </row>
    <row r="13" spans="1:16" ht="24.95" customHeight="1" x14ac:dyDescent="0.2">
      <c r="A13" s="157" t="s">
        <v>6</v>
      </c>
      <c r="B13" s="159">
        <v>3393</v>
      </c>
      <c r="C13" s="8">
        <v>1310</v>
      </c>
      <c r="D13" s="152">
        <v>4703</v>
      </c>
      <c r="E13" s="10"/>
      <c r="F13" s="17" t="s">
        <v>55</v>
      </c>
      <c r="G13" s="33">
        <v>3126</v>
      </c>
      <c r="H13" s="19" t="s">
        <v>56</v>
      </c>
      <c r="I13" s="18">
        <v>1773</v>
      </c>
      <c r="J13" s="57">
        <v>4899</v>
      </c>
      <c r="L13" s="90">
        <v>0.36191059399877529</v>
      </c>
      <c r="M13" s="90">
        <v>4.9983648890943744E-3</v>
      </c>
      <c r="N13" s="90">
        <v>1.2619172173764506E-3</v>
      </c>
    </row>
    <row r="14" spans="1:16" ht="24.95" customHeight="1" x14ac:dyDescent="0.2">
      <c r="A14" s="157" t="s">
        <v>7</v>
      </c>
      <c r="B14" s="159">
        <v>4195</v>
      </c>
      <c r="C14" s="8">
        <v>201</v>
      </c>
      <c r="D14" s="152">
        <v>4396</v>
      </c>
      <c r="E14" s="10"/>
      <c r="F14" s="17" t="s">
        <v>57</v>
      </c>
      <c r="G14" s="33">
        <v>3395</v>
      </c>
      <c r="H14" s="19" t="s">
        <v>58</v>
      </c>
      <c r="I14" s="18">
        <v>1001</v>
      </c>
      <c r="J14" s="57">
        <v>4396</v>
      </c>
      <c r="L14" s="90">
        <v>0.22770700636942676</v>
      </c>
      <c r="M14" s="90">
        <v>2.8219758905716121E-3</v>
      </c>
      <c r="N14" s="90">
        <v>7.1245298059437515E-4</v>
      </c>
    </row>
    <row r="15" spans="1:16" ht="24.95" customHeight="1" x14ac:dyDescent="0.2">
      <c r="A15" s="157" t="s">
        <v>8</v>
      </c>
      <c r="B15" s="159">
        <v>2572</v>
      </c>
      <c r="C15" s="8">
        <v>439</v>
      </c>
      <c r="D15" s="152">
        <v>3011</v>
      </c>
      <c r="E15" s="10"/>
      <c r="F15" s="17" t="s">
        <v>59</v>
      </c>
      <c r="G15" s="33">
        <v>2200</v>
      </c>
      <c r="H15" s="19" t="s">
        <v>60</v>
      </c>
      <c r="I15" s="18">
        <v>886</v>
      </c>
      <c r="J15" s="57">
        <v>3086</v>
      </c>
      <c r="L15" s="90">
        <v>0.28710304601425796</v>
      </c>
      <c r="M15" s="90">
        <v>2.4977728661802682E-3</v>
      </c>
      <c r="N15" s="90">
        <v>6.3060273806854776E-4</v>
      </c>
    </row>
    <row r="16" spans="1:16" ht="24.95" customHeight="1" x14ac:dyDescent="0.2">
      <c r="A16" s="157" t="s">
        <v>9</v>
      </c>
      <c r="B16" s="159">
        <v>2998</v>
      </c>
      <c r="C16" s="8">
        <v>200</v>
      </c>
      <c r="D16" s="152">
        <v>3198</v>
      </c>
      <c r="E16" s="10"/>
      <c r="F16" s="17" t="s">
        <v>61</v>
      </c>
      <c r="G16" s="33">
        <v>2398</v>
      </c>
      <c r="H16" s="19" t="s">
        <v>62</v>
      </c>
      <c r="I16" s="18">
        <v>800</v>
      </c>
      <c r="J16" s="57">
        <v>3198</v>
      </c>
      <c r="L16" s="90">
        <v>0.25015634771732331</v>
      </c>
      <c r="M16" s="90">
        <v>2.2553253870702195E-3</v>
      </c>
      <c r="N16" s="90">
        <v>5.6939299148401604E-4</v>
      </c>
    </row>
    <row r="17" spans="1:14" ht="24.95" customHeight="1" x14ac:dyDescent="0.2">
      <c r="A17" s="157" t="s">
        <v>10</v>
      </c>
      <c r="B17" s="159">
        <v>8972</v>
      </c>
      <c r="C17" s="8">
        <v>2165</v>
      </c>
      <c r="D17" s="152">
        <v>11137</v>
      </c>
      <c r="E17" s="10"/>
      <c r="F17" s="17" t="s">
        <v>63</v>
      </c>
      <c r="G17" s="33">
        <v>7758</v>
      </c>
      <c r="H17" s="19" t="s">
        <v>64</v>
      </c>
      <c r="I17" s="18">
        <v>3768</v>
      </c>
      <c r="J17" s="57">
        <v>11526</v>
      </c>
      <c r="L17" s="90">
        <v>0.32691306611140031</v>
      </c>
      <c r="M17" s="90">
        <v>1.0622582573100734E-2</v>
      </c>
      <c r="N17" s="90">
        <v>2.6818409898897158E-3</v>
      </c>
    </row>
    <row r="18" spans="1:14" ht="24.95" customHeight="1" x14ac:dyDescent="0.2">
      <c r="A18" s="157" t="s">
        <v>11</v>
      </c>
      <c r="B18" s="159">
        <v>4145</v>
      </c>
      <c r="C18" s="8">
        <v>138</v>
      </c>
      <c r="D18" s="152">
        <v>4283</v>
      </c>
      <c r="E18" s="10"/>
      <c r="F18" s="17" t="s">
        <v>65</v>
      </c>
      <c r="G18" s="33">
        <v>3483</v>
      </c>
      <c r="H18" s="19" t="s">
        <v>66</v>
      </c>
      <c r="I18" s="18">
        <v>900</v>
      </c>
      <c r="J18" s="57">
        <v>4383</v>
      </c>
      <c r="L18" s="90">
        <v>0.20533880903490759</v>
      </c>
      <c r="M18" s="90">
        <v>2.5372410604539968E-3</v>
      </c>
      <c r="N18" s="90">
        <v>6.4056711541951811E-4</v>
      </c>
    </row>
    <row r="19" spans="1:14" ht="24.95" customHeight="1" x14ac:dyDescent="0.2">
      <c r="A19" s="157" t="s">
        <v>12</v>
      </c>
      <c r="B19" s="159">
        <v>4180</v>
      </c>
      <c r="C19" s="8">
        <v>400</v>
      </c>
      <c r="D19" s="152">
        <v>4580</v>
      </c>
      <c r="E19" s="10"/>
      <c r="F19" s="17" t="s">
        <v>67</v>
      </c>
      <c r="G19" s="33">
        <v>3764</v>
      </c>
      <c r="H19" s="19" t="s">
        <v>68</v>
      </c>
      <c r="I19" s="18">
        <v>1394</v>
      </c>
      <c r="J19" s="57">
        <v>5158</v>
      </c>
      <c r="L19" s="90">
        <v>0.270259790616518</v>
      </c>
      <c r="M19" s="90">
        <v>3.9299044869698574E-3</v>
      </c>
      <c r="N19" s="90">
        <v>9.921672876608981E-4</v>
      </c>
    </row>
    <row r="20" spans="1:14" ht="24.95" customHeight="1" x14ac:dyDescent="0.2">
      <c r="A20" s="157" t="s">
        <v>13</v>
      </c>
      <c r="B20" s="159">
        <v>5787</v>
      </c>
      <c r="C20" s="8">
        <v>968</v>
      </c>
      <c r="D20" s="152">
        <v>6755</v>
      </c>
      <c r="E20" s="10"/>
      <c r="F20" s="17" t="s">
        <v>69</v>
      </c>
      <c r="G20" s="33">
        <v>4791</v>
      </c>
      <c r="H20" s="19" t="s">
        <v>70</v>
      </c>
      <c r="I20" s="18">
        <v>2164</v>
      </c>
      <c r="J20" s="57">
        <v>6955</v>
      </c>
      <c r="L20" s="90">
        <v>0.31114306254493168</v>
      </c>
      <c r="M20" s="90">
        <v>6.1006551720249437E-3</v>
      </c>
      <c r="N20" s="90">
        <v>1.5402080419642634E-3</v>
      </c>
    </row>
    <row r="21" spans="1:14" ht="24.95" customHeight="1" x14ac:dyDescent="0.2">
      <c r="A21" s="157" t="s">
        <v>14</v>
      </c>
      <c r="B21" s="159">
        <v>17139</v>
      </c>
      <c r="C21" s="8">
        <v>4797</v>
      </c>
      <c r="D21" s="152">
        <v>21936</v>
      </c>
      <c r="E21" s="10"/>
      <c r="F21" s="17" t="s">
        <v>71</v>
      </c>
      <c r="G21" s="33">
        <v>14342</v>
      </c>
      <c r="H21" s="19" t="s">
        <v>72</v>
      </c>
      <c r="I21" s="18">
        <v>8394</v>
      </c>
      <c r="J21" s="57">
        <v>22736</v>
      </c>
      <c r="L21" s="90">
        <v>0.3691942294159043</v>
      </c>
      <c r="M21" s="90">
        <v>2.366400162383428E-2</v>
      </c>
      <c r="N21" s="90">
        <v>5.9743559631460384E-3</v>
      </c>
    </row>
    <row r="22" spans="1:14" ht="24.95" customHeight="1" x14ac:dyDescent="0.2">
      <c r="A22" s="157" t="s">
        <v>15</v>
      </c>
      <c r="B22" s="159">
        <v>22192</v>
      </c>
      <c r="C22" s="8">
        <v>4406</v>
      </c>
      <c r="D22" s="152">
        <v>26598</v>
      </c>
      <c r="E22" s="10"/>
      <c r="F22" s="17" t="s">
        <v>73</v>
      </c>
      <c r="G22" s="33">
        <v>18317</v>
      </c>
      <c r="H22" s="19" t="s">
        <v>74</v>
      </c>
      <c r="I22" s="18">
        <v>8518</v>
      </c>
      <c r="J22" s="57">
        <v>26835</v>
      </c>
      <c r="L22" s="90">
        <v>0.31742127818147942</v>
      </c>
      <c r="M22" s="90">
        <v>2.4013577058830164E-2</v>
      </c>
      <c r="N22" s="90">
        <v>6.0626118768260613E-3</v>
      </c>
    </row>
    <row r="23" spans="1:14" ht="24.95" customHeight="1" x14ac:dyDescent="0.2">
      <c r="A23" s="157" t="s">
        <v>16</v>
      </c>
      <c r="B23" s="159">
        <v>15399</v>
      </c>
      <c r="C23" s="8">
        <v>3400</v>
      </c>
      <c r="D23" s="152">
        <v>18799</v>
      </c>
      <c r="E23" s="10"/>
      <c r="F23" s="17" t="s">
        <v>77</v>
      </c>
      <c r="G23" s="33">
        <v>14579</v>
      </c>
      <c r="H23" s="19" t="s">
        <v>78</v>
      </c>
      <c r="I23" s="18">
        <v>6200</v>
      </c>
      <c r="J23" s="57">
        <v>20779</v>
      </c>
      <c r="L23" s="90">
        <v>0.29837817026805907</v>
      </c>
      <c r="M23" s="90">
        <v>1.7478771749794203E-2</v>
      </c>
      <c r="N23" s="90">
        <v>4.4127956840011246E-3</v>
      </c>
    </row>
    <row r="24" spans="1:14" ht="24.95" customHeight="1" x14ac:dyDescent="0.2">
      <c r="A24" s="157" t="s">
        <v>17</v>
      </c>
      <c r="B24" s="159">
        <v>32788</v>
      </c>
      <c r="C24" s="8">
        <v>0</v>
      </c>
      <c r="D24" s="152">
        <v>32788</v>
      </c>
      <c r="E24" s="10"/>
      <c r="F24" s="17" t="s">
        <v>79</v>
      </c>
      <c r="G24" s="33">
        <v>25585</v>
      </c>
      <c r="H24" s="19" t="s">
        <v>80</v>
      </c>
      <c r="I24" s="18">
        <v>7203</v>
      </c>
      <c r="J24" s="57">
        <v>32788</v>
      </c>
      <c r="L24" s="90">
        <v>0.21968403074295473</v>
      </c>
      <c r="M24" s="90">
        <v>2.0306385953833488E-2</v>
      </c>
      <c r="N24" s="90">
        <v>5.1266721470742101E-3</v>
      </c>
    </row>
    <row r="25" spans="1:14" ht="24.95" customHeight="1" x14ac:dyDescent="0.2">
      <c r="A25" s="157" t="s">
        <v>18</v>
      </c>
      <c r="B25" s="159">
        <v>200</v>
      </c>
      <c r="C25" s="8">
        <v>0</v>
      </c>
      <c r="D25" s="152">
        <v>200</v>
      </c>
      <c r="E25" s="10"/>
      <c r="F25" s="17" t="s">
        <v>81</v>
      </c>
      <c r="G25" s="33">
        <v>0</v>
      </c>
      <c r="H25" s="19" t="s">
        <v>82</v>
      </c>
      <c r="I25" s="18">
        <v>200</v>
      </c>
      <c r="J25" s="57">
        <v>200</v>
      </c>
      <c r="L25" s="90">
        <v>1</v>
      </c>
      <c r="M25" s="90">
        <v>5.6383134676755487E-4</v>
      </c>
      <c r="N25" s="90">
        <v>1.4234824787100401E-4</v>
      </c>
    </row>
    <row r="26" spans="1:14" ht="24.95" customHeight="1" x14ac:dyDescent="0.2">
      <c r="A26" s="157" t="s">
        <v>19</v>
      </c>
      <c r="B26" s="159">
        <v>3121</v>
      </c>
      <c r="C26" s="8">
        <v>2199</v>
      </c>
      <c r="D26" s="152">
        <v>5320</v>
      </c>
      <c r="E26" s="10"/>
      <c r="F26" s="17" t="s">
        <v>83</v>
      </c>
      <c r="G26" s="33">
        <v>5120</v>
      </c>
      <c r="H26" s="19" t="s">
        <v>84</v>
      </c>
      <c r="I26" s="18">
        <v>200</v>
      </c>
      <c r="J26" s="57">
        <v>5320</v>
      </c>
      <c r="L26" s="90">
        <v>3.7593984962406013E-2</v>
      </c>
      <c r="M26" s="90">
        <v>5.6383134676755487E-4</v>
      </c>
      <c r="N26" s="90">
        <v>1.4234824787100401E-4</v>
      </c>
    </row>
    <row r="27" spans="1:14" ht="24.95" customHeight="1" x14ac:dyDescent="0.2">
      <c r="A27" s="157" t="s">
        <v>20</v>
      </c>
      <c r="B27" s="159">
        <v>2600</v>
      </c>
      <c r="C27" s="8">
        <v>600</v>
      </c>
      <c r="D27" s="152">
        <v>3200</v>
      </c>
      <c r="E27" s="10"/>
      <c r="F27" s="17" t="s">
        <v>85</v>
      </c>
      <c r="G27" s="33">
        <v>2200</v>
      </c>
      <c r="H27" s="19" t="s">
        <v>86</v>
      </c>
      <c r="I27" s="18">
        <v>1000</v>
      </c>
      <c r="J27" s="57">
        <v>3200</v>
      </c>
      <c r="L27" s="90">
        <v>0.3125</v>
      </c>
      <c r="M27" s="90">
        <v>2.8191567338377746E-3</v>
      </c>
      <c r="N27" s="90">
        <v>7.1174123935502007E-4</v>
      </c>
    </row>
    <row r="28" spans="1:14" ht="24.95" customHeight="1" x14ac:dyDescent="0.2">
      <c r="A28" s="224" t="s">
        <v>21</v>
      </c>
      <c r="B28" s="210">
        <v>52706</v>
      </c>
      <c r="C28" s="170">
        <v>11199</v>
      </c>
      <c r="D28" s="211">
        <v>63905</v>
      </c>
      <c r="E28" s="10"/>
      <c r="F28" s="17" t="s">
        <v>87</v>
      </c>
      <c r="G28" s="33">
        <v>38035</v>
      </c>
      <c r="H28" s="19" t="s">
        <v>88</v>
      </c>
      <c r="I28" s="18">
        <v>19379</v>
      </c>
      <c r="J28" s="212">
        <v>66805</v>
      </c>
      <c r="L28" s="215">
        <v>0.32288002395030313</v>
      </c>
      <c r="M28" s="215">
        <v>6.0809210748880793E-2</v>
      </c>
      <c r="N28" s="215">
        <v>1.5352258532887783E-2</v>
      </c>
    </row>
    <row r="29" spans="1:14" ht="24.95" customHeight="1" x14ac:dyDescent="0.2">
      <c r="A29" s="224"/>
      <c r="B29" s="210"/>
      <c r="C29" s="170"/>
      <c r="D29" s="211"/>
      <c r="E29" s="10"/>
      <c r="F29" s="17" t="s">
        <v>53</v>
      </c>
      <c r="G29" s="33">
        <v>800</v>
      </c>
      <c r="H29" s="19" t="s">
        <v>54</v>
      </c>
      <c r="I29" s="18">
        <v>0</v>
      </c>
      <c r="J29" s="212"/>
      <c r="L29" s="215"/>
      <c r="M29" s="215"/>
      <c r="N29" s="215"/>
    </row>
    <row r="30" spans="1:14" ht="24.95" customHeight="1" x14ac:dyDescent="0.2">
      <c r="A30" s="224"/>
      <c r="B30" s="210"/>
      <c r="C30" s="170"/>
      <c r="D30" s="211"/>
      <c r="E30" s="10"/>
      <c r="F30" s="17" t="s">
        <v>99</v>
      </c>
      <c r="G30" s="33">
        <v>6200</v>
      </c>
      <c r="H30" s="19" t="s">
        <v>100</v>
      </c>
      <c r="I30" s="18">
        <v>1999</v>
      </c>
      <c r="J30" s="212"/>
      <c r="L30" s="215"/>
      <c r="M30" s="215"/>
      <c r="N30" s="215"/>
    </row>
    <row r="31" spans="1:14" ht="24.95" customHeight="1" x14ac:dyDescent="0.2">
      <c r="A31" s="224"/>
      <c r="B31" s="210"/>
      <c r="C31" s="170"/>
      <c r="D31" s="211"/>
      <c r="E31" s="10"/>
      <c r="F31" s="17" t="s">
        <v>89</v>
      </c>
      <c r="G31" s="33">
        <v>200</v>
      </c>
      <c r="H31" s="19" t="s">
        <v>90</v>
      </c>
      <c r="I31" s="18">
        <v>192</v>
      </c>
      <c r="J31" s="212"/>
      <c r="L31" s="215"/>
      <c r="M31" s="215"/>
      <c r="N31" s="215"/>
    </row>
    <row r="32" spans="1:14" ht="24.95" customHeight="1" x14ac:dyDescent="0.2">
      <c r="A32" s="157" t="s">
        <v>22</v>
      </c>
      <c r="B32" s="159">
        <v>0</v>
      </c>
      <c r="C32" s="8">
        <v>2392</v>
      </c>
      <c r="D32" s="152">
        <v>2392</v>
      </c>
      <c r="E32" s="10"/>
      <c r="F32" s="17" t="s">
        <v>145</v>
      </c>
      <c r="G32" s="33">
        <v>664</v>
      </c>
      <c r="H32" s="19" t="s">
        <v>96</v>
      </c>
      <c r="I32" s="18">
        <v>2791</v>
      </c>
      <c r="J32" s="57">
        <v>3455</v>
      </c>
      <c r="L32" s="90">
        <v>0.80781476121562956</v>
      </c>
      <c r="M32" s="90">
        <v>7.8682664441412278E-3</v>
      </c>
      <c r="N32" s="90">
        <v>1.986469799039861E-3</v>
      </c>
    </row>
    <row r="33" spans="1:14" ht="24.95" customHeight="1" x14ac:dyDescent="0.2">
      <c r="A33" s="224" t="s">
        <v>23</v>
      </c>
      <c r="B33" s="210">
        <v>6137</v>
      </c>
      <c r="C33" s="170">
        <v>2838</v>
      </c>
      <c r="D33" s="211">
        <v>8975</v>
      </c>
      <c r="E33" s="10"/>
      <c r="F33" s="17" t="s">
        <v>92</v>
      </c>
      <c r="G33" s="33">
        <v>5317</v>
      </c>
      <c r="H33" s="19" t="s">
        <v>93</v>
      </c>
      <c r="I33" s="18">
        <v>3982</v>
      </c>
      <c r="J33" s="212">
        <v>10699</v>
      </c>
      <c r="L33" s="215">
        <v>0.3908776521170203</v>
      </c>
      <c r="M33" s="215">
        <v>1.1789713460909573E-2</v>
      </c>
      <c r="N33" s="215">
        <v>2.9765018629826939E-3</v>
      </c>
    </row>
    <row r="34" spans="1:14" ht="24.95" customHeight="1" x14ac:dyDescent="0.2">
      <c r="A34" s="224"/>
      <c r="B34" s="210"/>
      <c r="C34" s="170"/>
      <c r="D34" s="211"/>
      <c r="E34" s="10"/>
      <c r="F34" s="17" t="s">
        <v>94</v>
      </c>
      <c r="G34" s="33">
        <v>1200</v>
      </c>
      <c r="H34" s="19" t="s">
        <v>95</v>
      </c>
      <c r="I34" s="18">
        <v>200</v>
      </c>
      <c r="J34" s="212"/>
      <c r="L34" s="215"/>
      <c r="M34" s="215"/>
      <c r="N34" s="215"/>
    </row>
    <row r="35" spans="1:14" ht="24.95" customHeight="1" x14ac:dyDescent="0.2">
      <c r="A35" s="157" t="s">
        <v>32</v>
      </c>
      <c r="B35" s="159">
        <v>4400</v>
      </c>
      <c r="C35" s="8">
        <v>2067</v>
      </c>
      <c r="D35" s="152">
        <v>6467</v>
      </c>
      <c r="E35" s="10"/>
      <c r="F35" s="17" t="s">
        <v>32</v>
      </c>
      <c r="G35" s="33">
        <v>7424</v>
      </c>
      <c r="H35" s="19" t="s">
        <v>91</v>
      </c>
      <c r="I35" s="18">
        <v>2391</v>
      </c>
      <c r="J35" s="57">
        <v>9815</v>
      </c>
      <c r="L35" s="90">
        <v>0.24360672440142639</v>
      </c>
      <c r="M35" s="90">
        <v>6.7406037506061185E-3</v>
      </c>
      <c r="N35" s="90">
        <v>1.7017733032978529E-3</v>
      </c>
    </row>
    <row r="36" spans="1:14" ht="24.95" customHeight="1" x14ac:dyDescent="0.2">
      <c r="A36" s="157" t="s">
        <v>24</v>
      </c>
      <c r="B36" s="159">
        <v>5359</v>
      </c>
      <c r="C36" s="8">
        <v>1394</v>
      </c>
      <c r="D36" s="152">
        <v>6753</v>
      </c>
      <c r="E36" s="10"/>
      <c r="F36" s="17" t="s">
        <v>97</v>
      </c>
      <c r="G36" s="33">
        <v>5359</v>
      </c>
      <c r="H36" s="19" t="s">
        <v>98</v>
      </c>
      <c r="I36" s="18">
        <v>1597</v>
      </c>
      <c r="J36" s="57">
        <v>6956</v>
      </c>
      <c r="L36" s="90">
        <v>0.22958596894767108</v>
      </c>
      <c r="M36" s="90">
        <v>4.5021933039389259E-3</v>
      </c>
      <c r="N36" s="90">
        <v>1.1366507592499671E-3</v>
      </c>
    </row>
    <row r="37" spans="1:14" ht="24.95" customHeight="1" x14ac:dyDescent="0.2">
      <c r="A37" s="157" t="s">
        <v>38</v>
      </c>
      <c r="B37" s="159">
        <v>79323</v>
      </c>
      <c r="C37" s="8">
        <v>600</v>
      </c>
      <c r="D37" s="152">
        <v>79923</v>
      </c>
      <c r="E37" s="10"/>
      <c r="F37" s="17" t="s">
        <v>107</v>
      </c>
      <c r="G37" s="33">
        <v>64522</v>
      </c>
      <c r="H37" s="19" t="s">
        <v>108</v>
      </c>
      <c r="I37" s="18">
        <v>15401</v>
      </c>
      <c r="J37" s="57">
        <v>79923</v>
      </c>
      <c r="L37" s="90">
        <v>0.19269797179785544</v>
      </c>
      <c r="M37" s="90">
        <v>4.3417832857835563E-2</v>
      </c>
      <c r="N37" s="90">
        <v>1.0961526827306665E-2</v>
      </c>
    </row>
    <row r="38" spans="1:14" ht="24.95" customHeight="1" x14ac:dyDescent="0.2">
      <c r="A38" s="157" t="s">
        <v>25</v>
      </c>
      <c r="B38" s="159">
        <v>2571</v>
      </c>
      <c r="C38" s="8">
        <v>0</v>
      </c>
      <c r="D38" s="152">
        <v>2571</v>
      </c>
      <c r="E38" s="10"/>
      <c r="F38" s="17" t="s">
        <v>101</v>
      </c>
      <c r="G38" s="33">
        <v>2191</v>
      </c>
      <c r="H38" s="19" t="s">
        <v>102</v>
      </c>
      <c r="I38" s="18">
        <v>439</v>
      </c>
      <c r="J38" s="57">
        <v>2630</v>
      </c>
      <c r="L38" s="90">
        <v>0.16692015209125474</v>
      </c>
      <c r="M38" s="90">
        <v>1.2376098061547829E-3</v>
      </c>
      <c r="N38" s="90">
        <v>3.1245440407685383E-4</v>
      </c>
    </row>
    <row r="39" spans="1:14" ht="24.95" customHeight="1" x14ac:dyDescent="0.2">
      <c r="A39" s="157" t="s">
        <v>26</v>
      </c>
      <c r="B39" s="159">
        <v>16515</v>
      </c>
      <c r="C39" s="8">
        <v>0</v>
      </c>
      <c r="D39" s="152">
        <v>16515</v>
      </c>
      <c r="E39" s="10"/>
      <c r="F39" s="17" t="s">
        <v>103</v>
      </c>
      <c r="G39" s="33">
        <v>13796</v>
      </c>
      <c r="H39" s="19" t="s">
        <v>104</v>
      </c>
      <c r="I39" s="18">
        <v>3319</v>
      </c>
      <c r="J39" s="57">
        <v>17115</v>
      </c>
      <c r="L39" s="90">
        <v>0.19392345895413379</v>
      </c>
      <c r="M39" s="90">
        <v>9.3567811996075733E-3</v>
      </c>
      <c r="N39" s="90">
        <v>2.3622691734193116E-3</v>
      </c>
    </row>
    <row r="40" spans="1:14" ht="24.95" customHeight="1" x14ac:dyDescent="0.2">
      <c r="A40" s="157" t="s">
        <v>27</v>
      </c>
      <c r="B40" s="159">
        <v>1592</v>
      </c>
      <c r="C40" s="8">
        <v>0</v>
      </c>
      <c r="D40" s="152">
        <v>1592</v>
      </c>
      <c r="E40" s="10"/>
      <c r="F40" s="17" t="s">
        <v>105</v>
      </c>
      <c r="G40" s="33">
        <v>1592</v>
      </c>
      <c r="H40" s="19" t="s">
        <v>106</v>
      </c>
      <c r="I40" s="18">
        <v>0</v>
      </c>
      <c r="J40" s="57">
        <v>1592</v>
      </c>
      <c r="L40" s="90">
        <v>0</v>
      </c>
      <c r="M40" s="90">
        <v>0</v>
      </c>
      <c r="N40" s="90">
        <v>0</v>
      </c>
    </row>
    <row r="41" spans="1:14" ht="24.95" customHeight="1" x14ac:dyDescent="0.2">
      <c r="A41" s="157" t="s">
        <v>29</v>
      </c>
      <c r="B41" s="159">
        <v>41790</v>
      </c>
      <c r="C41" s="8">
        <v>3400</v>
      </c>
      <c r="D41" s="152">
        <v>45190</v>
      </c>
      <c r="E41" s="10"/>
      <c r="F41" s="17" t="s">
        <v>111</v>
      </c>
      <c r="G41" s="33">
        <v>39990</v>
      </c>
      <c r="H41" s="19" t="s">
        <v>112</v>
      </c>
      <c r="I41" s="18">
        <v>12000</v>
      </c>
      <c r="J41" s="57">
        <v>51990</v>
      </c>
      <c r="L41" s="90">
        <v>0.2308136180034622</v>
      </c>
      <c r="M41" s="90">
        <v>3.3829880806053293E-2</v>
      </c>
      <c r="N41" s="90">
        <v>8.5408948722602417E-3</v>
      </c>
    </row>
    <row r="42" spans="1:14" ht="24.95" customHeight="1" thickBot="1" x14ac:dyDescent="0.25">
      <c r="A42" s="157" t="s">
        <v>31</v>
      </c>
      <c r="B42" s="159">
        <v>374240</v>
      </c>
      <c r="C42" s="8">
        <v>4336</v>
      </c>
      <c r="D42" s="153">
        <v>378576</v>
      </c>
      <c r="E42" s="10"/>
      <c r="F42" s="17" t="s">
        <v>115</v>
      </c>
      <c r="G42" s="33">
        <v>304640</v>
      </c>
      <c r="H42" s="19" t="s">
        <v>116</v>
      </c>
      <c r="I42" s="18">
        <v>75108</v>
      </c>
      <c r="J42" s="58">
        <v>379748</v>
      </c>
      <c r="L42" s="90">
        <v>0.19778379346303337</v>
      </c>
      <c r="M42" s="90">
        <v>0.21174122396508757</v>
      </c>
      <c r="N42" s="90">
        <v>5.3457461005476846E-2</v>
      </c>
    </row>
    <row r="43" spans="1:14" ht="24.95" hidden="1" customHeight="1" thickBot="1" x14ac:dyDescent="0.25">
      <c r="A43" s="6" t="s">
        <v>127</v>
      </c>
      <c r="B43" s="7"/>
      <c r="C43" s="8"/>
      <c r="D43" s="38"/>
      <c r="E43" s="39"/>
      <c r="F43" s="7"/>
      <c r="G43" s="33"/>
      <c r="H43" s="20"/>
      <c r="I43" s="18"/>
      <c r="J43" s="58">
        <v>0</v>
      </c>
    </row>
    <row r="44" spans="1:14" ht="39.950000000000003" customHeight="1" x14ac:dyDescent="0.2">
      <c r="A44" s="21" t="s">
        <v>33</v>
      </c>
      <c r="B44" s="9">
        <v>999177</v>
      </c>
      <c r="C44" s="9">
        <v>131589</v>
      </c>
      <c r="D44" s="9">
        <v>1130766</v>
      </c>
      <c r="E44" s="10"/>
      <c r="F44" s="21" t="s">
        <v>42</v>
      </c>
      <c r="G44" s="9">
        <v>1050289</v>
      </c>
      <c r="H44" s="21" t="s">
        <v>117</v>
      </c>
      <c r="I44" s="9">
        <v>354716</v>
      </c>
      <c r="J44" s="9">
        <v>1405005</v>
      </c>
      <c r="L44" s="91">
        <v>0.25246600545905529</v>
      </c>
      <c r="M44" s="91">
        <v>1</v>
      </c>
      <c r="N44" s="91">
        <v>0.25246600545905529</v>
      </c>
    </row>
    <row r="45" spans="1:14" ht="20.100000000000001" customHeight="1" x14ac:dyDescent="0.25">
      <c r="A45" s="10"/>
      <c r="B45" s="10"/>
      <c r="C45" s="10"/>
      <c r="D45" s="22"/>
      <c r="E45" s="10"/>
      <c r="F45" s="10"/>
      <c r="G45" s="10"/>
      <c r="H45" s="10"/>
      <c r="I45" s="10"/>
      <c r="J45" s="155"/>
    </row>
    <row r="46" spans="1:14" ht="20.100000000000001" customHeight="1" thickBot="1" x14ac:dyDescent="0.35">
      <c r="A46" s="222" t="s">
        <v>129</v>
      </c>
      <c r="B46" s="222"/>
      <c r="C46" s="222"/>
      <c r="D46" s="222"/>
      <c r="E46" s="222"/>
      <c r="F46" s="222"/>
      <c r="G46" s="222"/>
      <c r="H46" s="222"/>
      <c r="I46" s="222"/>
      <c r="J46" s="223"/>
    </row>
    <row r="47" spans="1:14" ht="24.95" customHeight="1" x14ac:dyDescent="0.2">
      <c r="A47" s="49" t="s">
        <v>30</v>
      </c>
      <c r="B47" s="50">
        <v>250091</v>
      </c>
      <c r="C47" s="51">
        <v>213356</v>
      </c>
      <c r="D47" s="9">
        <v>-36735</v>
      </c>
      <c r="E47" s="10"/>
      <c r="F47" s="52" t="s">
        <v>113</v>
      </c>
      <c r="G47" s="53">
        <v>201411</v>
      </c>
      <c r="H47" s="55" t="s">
        <v>114</v>
      </c>
      <c r="I47" s="54">
        <v>48680</v>
      </c>
      <c r="J47" s="56">
        <v>250091</v>
      </c>
    </row>
    <row r="48" spans="1:14" ht="24.95" customHeight="1" x14ac:dyDescent="0.2">
      <c r="A48" s="25" t="s">
        <v>39</v>
      </c>
      <c r="B48" s="26"/>
      <c r="C48" s="27">
        <v>16635</v>
      </c>
      <c r="D48" s="9">
        <v>16635</v>
      </c>
      <c r="E48" s="10"/>
      <c r="F48" s="7" t="s">
        <v>120</v>
      </c>
      <c r="G48" s="34">
        <v>28033</v>
      </c>
      <c r="H48" s="20"/>
      <c r="I48" s="8">
        <v>0</v>
      </c>
      <c r="J48" s="57">
        <v>28033</v>
      </c>
      <c r="N48" s="156"/>
    </row>
    <row r="49" spans="1:14" ht="24.95" customHeight="1" thickBot="1" x14ac:dyDescent="0.25">
      <c r="A49" s="28" t="s">
        <v>40</v>
      </c>
      <c r="B49" s="29"/>
      <c r="C49" s="30">
        <v>20100</v>
      </c>
      <c r="D49" s="38">
        <v>20100</v>
      </c>
      <c r="E49" s="39"/>
      <c r="F49" s="7" t="s">
        <v>121</v>
      </c>
      <c r="G49" s="34">
        <v>34000</v>
      </c>
      <c r="H49" s="20"/>
      <c r="I49" s="8">
        <v>0</v>
      </c>
      <c r="J49" s="58">
        <v>34000</v>
      </c>
    </row>
    <row r="50" spans="1:14" ht="35.450000000000003" customHeight="1" x14ac:dyDescent="0.2">
      <c r="A50" s="40" t="s">
        <v>128</v>
      </c>
      <c r="D50" s="31"/>
      <c r="E50" s="10"/>
      <c r="F50" s="47" t="s">
        <v>113</v>
      </c>
      <c r="G50" s="9">
        <v>139378</v>
      </c>
      <c r="H50" s="48" t="s">
        <v>114</v>
      </c>
      <c r="I50" s="9">
        <v>48680</v>
      </c>
      <c r="J50" s="9">
        <v>188058</v>
      </c>
    </row>
    <row r="51" spans="1:14" ht="20.100000000000001" customHeight="1" x14ac:dyDescent="0.2">
      <c r="A51" s="191"/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4" ht="15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</row>
    <row r="53" spans="1:14" ht="15" x14ac:dyDescent="0.2">
      <c r="M53" s="192"/>
      <c r="N53" s="192"/>
    </row>
  </sheetData>
  <mergeCells count="31">
    <mergeCell ref="M53:N53"/>
    <mergeCell ref="M33:M34"/>
    <mergeCell ref="J28:J31"/>
    <mergeCell ref="N33:N34"/>
    <mergeCell ref="N28:N31"/>
    <mergeCell ref="A46:J46"/>
    <mergeCell ref="A51:J51"/>
    <mergeCell ref="A52:J52"/>
    <mergeCell ref="M28:M31"/>
    <mergeCell ref="A28:A31"/>
    <mergeCell ref="B28:B31"/>
    <mergeCell ref="C28:C31"/>
    <mergeCell ref="D28:D31"/>
    <mergeCell ref="L33:L34"/>
    <mergeCell ref="L28:L31"/>
    <mergeCell ref="A33:A34"/>
    <mergeCell ref="B33:B34"/>
    <mergeCell ref="C33:C34"/>
    <mergeCell ref="D33:D34"/>
    <mergeCell ref="J33:J34"/>
    <mergeCell ref="A2:N2"/>
    <mergeCell ref="L4:N4"/>
    <mergeCell ref="D3:D5"/>
    <mergeCell ref="J7:J11"/>
    <mergeCell ref="M7:M11"/>
    <mergeCell ref="N7:N11"/>
    <mergeCell ref="A7:A11"/>
    <mergeCell ref="B7:B11"/>
    <mergeCell ref="C7:C11"/>
    <mergeCell ref="D7:D11"/>
    <mergeCell ref="L7:L11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2025-07-07T15:04:13Z</cp:lastPrinted>
  <dcterms:created xsi:type="dcterms:W3CDTF">2015-06-05T18:19:34Z</dcterms:created>
  <dcterms:modified xsi:type="dcterms:W3CDTF">2025-08-20T17:45:31Z</dcterms:modified>
</cp:coreProperties>
</file>